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6" i="1"/>
  <c r="J128"/>
  <c r="I128"/>
  <c r="H128"/>
  <c r="G128"/>
  <c r="J33"/>
  <c r="I33"/>
  <c r="H33"/>
  <c r="G33"/>
  <c r="B195" l="1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L24"/>
  <c r="J13"/>
  <c r="I13"/>
  <c r="I24" s="1"/>
  <c r="H13"/>
  <c r="H24" s="1"/>
  <c r="H196" s="1"/>
  <c r="G13"/>
  <c r="G24" s="1"/>
  <c r="F13"/>
  <c r="F24" s="1"/>
  <c r="F196" s="1"/>
  <c r="G196" l="1"/>
  <c r="I196"/>
  <c r="J24"/>
  <c r="J196" s="1"/>
</calcChain>
</file>

<file path=xl/sharedStrings.xml><?xml version="1.0" encoding="utf-8"?>
<sst xmlns="http://schemas.openxmlformats.org/spreadsheetml/2006/main" count="330" uniqueCount="95">
  <si>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</si>
  <si>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</si>
  <si>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</si>
  <si>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</si>
  <si>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</si>
  <si>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</si>
  <si>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</si>
  <si>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</si>
  <si>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</si>
  <si>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</si>
  <si>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</si>
  <si>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</si>
  <si>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</si>
  <si>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</si>
  <si>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</si>
  <si>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</si>
  <si>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</si>
  <si>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</si>
  <si>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</si>
  <si>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</si>
  <si>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</si>
  <si>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</si>
  <si>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</si>
  <si>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</si>
  <si>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</si>
  <si>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</si>
  <si>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</si>
  <si>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</si>
  <si>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</si>
  <si>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</si>
  <si>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</si>
  <si>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</si>
  <si>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</si>
  <si>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</si>
  <si>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</si>
  <si>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</si>
  <si>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</si>
  <si>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</si>
  <si>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</si>
  <si>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</si>
  <si>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 xml:space="preserve">Чай с сахаром </t>
  </si>
  <si>
    <t>Сыр порционный</t>
  </si>
  <si>
    <t>Масло порциями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</si>
  <si>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</si>
  <si>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</si>
  <si>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Борщ из свежей капусты с картофелем</t>
  </si>
  <si>
    <t>Салат из свежей капусты</t>
  </si>
  <si>
    <t>Биточек мясной</t>
  </si>
  <si>
    <t>Рис отварной</t>
  </si>
  <si>
    <t>Компот из свежих плодов</t>
  </si>
  <si>
    <t>Сметана</t>
  </si>
  <si>
    <t>Запеканка творожная с морковью</t>
  </si>
  <si>
    <t>Соус молочный сладкий</t>
  </si>
  <si>
    <t>Кофейный напиток с молоком</t>
  </si>
  <si>
    <t>Салат из отварной свеклы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</si>
  <si>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</si>
  <si>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</si>
  <si>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</si>
  <si>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</si>
  <si>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МБОУ Груциновская ООШ</t>
  </si>
  <si>
    <t>директор</t>
  </si>
  <si>
    <t>Богданов А.Н.</t>
  </si>
  <si>
    <t>Омлет натуральный (1,5 яйца)</t>
  </si>
  <si>
    <t>Икра кабачковая</t>
  </si>
  <si>
    <t>Какао на молоке</t>
  </si>
  <si>
    <t>Фрукты свежие</t>
  </si>
  <si>
    <t>Винегрет</t>
  </si>
  <si>
    <t>Щи из свежей капусты с картофелем</t>
  </si>
  <si>
    <t xml:space="preserve">Рыба тушенная с овощами </t>
  </si>
  <si>
    <t>Пюре картофельное</t>
  </si>
  <si>
    <t>Компот из плодов или ягод сушеных</t>
  </si>
  <si>
    <t>Котлета рубленная из птицы</t>
  </si>
  <si>
    <t>Чай с сахаром и лимоном</t>
  </si>
  <si>
    <t>Огурцы соленые</t>
  </si>
  <si>
    <t>Суп картофельный с горохом</t>
  </si>
  <si>
    <t>Яйцо отварное</t>
  </si>
  <si>
    <t>Фрикадельки из кур или бройлеров-цыплят</t>
  </si>
  <si>
    <t>Капуста тушеная</t>
  </si>
  <si>
    <t>Каша овсяная молочная жидкая</t>
  </si>
  <si>
    <t>Печенье сахарное</t>
  </si>
  <si>
    <t>64.3</t>
  </si>
  <si>
    <t>Салат из свеклы с солеными огурцами</t>
  </si>
  <si>
    <t>Суп лапша домашняя</t>
  </si>
  <si>
    <t>Плов из птицы</t>
  </si>
  <si>
    <t>Сок фруктовый</t>
  </si>
  <si>
    <t>Каша манная молочная жидкая</t>
  </si>
  <si>
    <t>164.3</t>
  </si>
  <si>
    <t>Суп картофельный с крупой</t>
  </si>
  <si>
    <t>Гуляш</t>
  </si>
  <si>
    <t>Каша гречневая рассыпчатая</t>
  </si>
  <si>
    <t>Суп картофельный с макаронными изделиями</t>
  </si>
  <si>
    <t>Котлета или биточек рыбный</t>
  </si>
  <si>
    <t>Котлета рыбная</t>
  </si>
  <si>
    <t>Картофельное пюре</t>
  </si>
  <si>
    <t>Жаркое по-домашнему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</si>
</sst>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3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left" wrapText="1"/>
    </xf>
    <xf numFmtId="1" fontId="11" fillId="0" borderId="23" xfId="0" applyNumberFormat="1" applyFont="1" applyFill="1" applyBorder="1" applyAlignment="1">
      <alignment horizontal="left"/>
    </xf>
    <xf numFmtId="2" fontId="11" fillId="0" borderId="23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1" fontId="11" fillId="0" borderId="24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right"/>
    </xf>
    <xf numFmtId="0" fontId="11" fillId="0" borderId="23" xfId="0" applyFont="1" applyFill="1" applyBorder="1" applyAlignment="1"/>
    <xf numFmtId="0" fontId="11" fillId="0" borderId="25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left"/>
    </xf>
    <xf numFmtId="0" fontId="11" fillId="0" borderId="23" xfId="0" applyNumberFormat="1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2" fontId="11" fillId="0" borderId="2" xfId="0" applyNumberFormat="1" applyFont="1" applyFill="1" applyBorder="1" applyAlignment="1">
      <alignment horizontal="right"/>
    </xf>
    <xf numFmtId="2" fontId="11" fillId="0" borderId="26" xfId="0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/>
    </xf>
    <xf numFmtId="2" fontId="11" fillId="0" borderId="24" xfId="0" applyNumberFormat="1" applyFont="1" applyFill="1" applyBorder="1" applyAlignment="1">
      <alignment horizontal="right"/>
    </xf>
    <xf numFmtId="2" fontId="11" fillId="0" borderId="23" xfId="0" applyNumberFormat="1" applyFont="1" applyFill="1" applyBorder="1" applyAlignment="1"/>
    <xf numFmtId="0" fontId="11" fillId="4" borderId="24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2" fontId="11" fillId="0" borderId="2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59</v>
      </c>
      <c r="D1" s="51"/>
      <c r="E1" s="51"/>
      <c r="F1" s="12" t="s">
        <v>16</v>
      </c>
      <c r="G1" s="2" t="s">
        <v>17</v>
      </c>
      <c r="H1" s="52" t="s">
        <v>60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61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58">
        <v>200</v>
      </c>
      <c r="G6" s="59">
        <v>4.3760000000000003</v>
      </c>
      <c r="H6" s="59">
        <v>3.8</v>
      </c>
      <c r="I6" s="59">
        <v>14.368</v>
      </c>
      <c r="J6" s="59">
        <v>120</v>
      </c>
      <c r="K6" s="40">
        <v>120</v>
      </c>
      <c r="L6" s="39"/>
    </row>
    <row r="7" spans="1:12" ht="15">
      <c r="A7" s="23"/>
      <c r="B7" s="15"/>
      <c r="C7" s="11"/>
      <c r="D7" s="6"/>
      <c r="E7" s="56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6" t="s">
        <v>40</v>
      </c>
      <c r="F8" s="58">
        <v>200</v>
      </c>
      <c r="G8" s="60">
        <v>7.0000000000000007E-2</v>
      </c>
      <c r="H8" s="60">
        <v>0.02</v>
      </c>
      <c r="I8" s="60">
        <v>15</v>
      </c>
      <c r="J8" s="60">
        <v>60</v>
      </c>
      <c r="K8" s="43">
        <v>376</v>
      </c>
      <c r="L8" s="42"/>
    </row>
    <row r="9" spans="1:12" ht="25.5">
      <c r="A9" s="23"/>
      <c r="B9" s="15"/>
      <c r="C9" s="11"/>
      <c r="D9" s="7" t="s">
        <v>23</v>
      </c>
      <c r="E9" s="56" t="s">
        <v>43</v>
      </c>
      <c r="F9" s="61">
        <v>30</v>
      </c>
      <c r="G9" s="62">
        <v>2.37</v>
      </c>
      <c r="H9" s="62">
        <v>0.54</v>
      </c>
      <c r="I9" s="62">
        <v>14.85</v>
      </c>
      <c r="J9" s="62">
        <v>72.900000000000006</v>
      </c>
      <c r="K9" s="62"/>
      <c r="L9" s="42"/>
    </row>
    <row r="10" spans="1:12" ht="15">
      <c r="A10" s="23"/>
      <c r="B10" s="15"/>
      <c r="C10" s="11"/>
      <c r="D10" s="7" t="s">
        <v>23</v>
      </c>
      <c r="E10" s="56" t="s">
        <v>44</v>
      </c>
      <c r="F10" s="58">
        <v>30</v>
      </c>
      <c r="G10" s="60">
        <v>2.08</v>
      </c>
      <c r="H10" s="60">
        <v>0.4</v>
      </c>
      <c r="I10" s="60">
        <v>12.28</v>
      </c>
      <c r="J10" s="60">
        <v>62.4</v>
      </c>
      <c r="K10" s="63"/>
      <c r="L10" s="42"/>
    </row>
    <row r="11" spans="1:12" ht="15">
      <c r="A11" s="23"/>
      <c r="B11" s="15"/>
      <c r="C11" s="11"/>
      <c r="D11" s="6"/>
      <c r="E11" s="57" t="s">
        <v>41</v>
      </c>
      <c r="F11" s="58">
        <v>30</v>
      </c>
      <c r="G11" s="64">
        <v>6.96</v>
      </c>
      <c r="H11" s="64">
        <v>8.85</v>
      </c>
      <c r="I11" s="64"/>
      <c r="J11" s="64">
        <v>108</v>
      </c>
      <c r="K11" s="43">
        <v>15</v>
      </c>
      <c r="L11" s="42"/>
    </row>
    <row r="12" spans="1:12" ht="15">
      <c r="A12" s="23"/>
      <c r="B12" s="15"/>
      <c r="C12" s="11"/>
      <c r="D12" s="6"/>
      <c r="E12" s="57" t="s">
        <v>42</v>
      </c>
      <c r="F12" s="58">
        <v>10</v>
      </c>
      <c r="G12" s="60">
        <v>0.08</v>
      </c>
      <c r="H12" s="60">
        <v>7.25</v>
      </c>
      <c r="I12" s="60">
        <v>0.13</v>
      </c>
      <c r="J12" s="60">
        <v>66</v>
      </c>
      <c r="K12" s="43">
        <v>14</v>
      </c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15.936000000000002</v>
      </c>
      <c r="H13" s="19">
        <f t="shared" si="0"/>
        <v>20.86</v>
      </c>
      <c r="I13" s="19">
        <f t="shared" si="0"/>
        <v>56.628000000000007</v>
      </c>
      <c r="J13" s="19">
        <f t="shared" si="0"/>
        <v>489.3</v>
      </c>
      <c r="K13" s="25"/>
      <c r="L13" s="19">
        <v>64.3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46</v>
      </c>
      <c r="F14" s="65">
        <v>60</v>
      </c>
      <c r="G14" s="59">
        <v>0.78600000000000003</v>
      </c>
      <c r="H14" s="59">
        <v>1.9500000000000002</v>
      </c>
      <c r="I14" s="59">
        <v>9.4079999999999995</v>
      </c>
      <c r="J14" s="59">
        <v>35.76</v>
      </c>
      <c r="K14" s="43">
        <v>45</v>
      </c>
      <c r="L14" s="42"/>
    </row>
    <row r="15" spans="1:12" ht="15">
      <c r="A15" s="23"/>
      <c r="B15" s="15"/>
      <c r="C15" s="11"/>
      <c r="D15" s="7" t="s">
        <v>27</v>
      </c>
      <c r="E15" s="57" t="s">
        <v>45</v>
      </c>
      <c r="F15" s="65">
        <v>200</v>
      </c>
      <c r="G15" s="59">
        <v>2.2500000000000004</v>
      </c>
      <c r="H15" s="59">
        <v>6.15</v>
      </c>
      <c r="I15" s="59">
        <v>13.6625</v>
      </c>
      <c r="J15" s="59">
        <v>129.6875</v>
      </c>
      <c r="K15" s="43">
        <v>82</v>
      </c>
      <c r="L15" s="42"/>
    </row>
    <row r="16" spans="1:12" ht="15">
      <c r="A16" s="23"/>
      <c r="B16" s="15"/>
      <c r="C16" s="11"/>
      <c r="D16" s="7" t="s">
        <v>28</v>
      </c>
      <c r="E16" s="57" t="s">
        <v>47</v>
      </c>
      <c r="F16" s="65">
        <v>90</v>
      </c>
      <c r="G16" s="59">
        <v>10.503</v>
      </c>
      <c r="H16" s="59">
        <v>27.225000000000001</v>
      </c>
      <c r="I16" s="59">
        <v>10.764000000000001</v>
      </c>
      <c r="J16" s="59">
        <v>332.31600000000003</v>
      </c>
      <c r="K16" s="43">
        <v>268</v>
      </c>
      <c r="L16" s="42"/>
    </row>
    <row r="17" spans="1:12" ht="15">
      <c r="A17" s="23"/>
      <c r="B17" s="15"/>
      <c r="C17" s="11"/>
      <c r="D17" s="7" t="s">
        <v>29</v>
      </c>
      <c r="E17" s="57" t="s">
        <v>48</v>
      </c>
      <c r="F17" s="65">
        <v>150</v>
      </c>
      <c r="G17" s="59">
        <v>3.65</v>
      </c>
      <c r="H17" s="59">
        <v>5.3916666666666666</v>
      </c>
      <c r="I17" s="59">
        <v>36.683333333333337</v>
      </c>
      <c r="J17" s="59">
        <v>209.7</v>
      </c>
      <c r="K17" s="43">
        <v>304</v>
      </c>
      <c r="L17" s="42"/>
    </row>
    <row r="18" spans="1:12" ht="15">
      <c r="A18" s="23"/>
      <c r="B18" s="15"/>
      <c r="C18" s="11"/>
      <c r="D18" s="7" t="s">
        <v>30</v>
      </c>
      <c r="E18" s="57" t="s">
        <v>49</v>
      </c>
      <c r="F18" s="65">
        <v>180</v>
      </c>
      <c r="G18" s="59">
        <v>0.14400000000000002</v>
      </c>
      <c r="H18" s="59">
        <v>0.14400000000000002</v>
      </c>
      <c r="I18" s="59">
        <v>25.091999999999999</v>
      </c>
      <c r="J18" s="59">
        <v>103.13999999999999</v>
      </c>
      <c r="K18" s="43">
        <v>342</v>
      </c>
      <c r="L18" s="42"/>
    </row>
    <row r="19" spans="1:12" ht="25.5">
      <c r="A19" s="23"/>
      <c r="B19" s="15"/>
      <c r="C19" s="11"/>
      <c r="D19" s="7" t="s">
        <v>31</v>
      </c>
      <c r="E19" s="56" t="s">
        <v>43</v>
      </c>
      <c r="F19" s="61">
        <v>30</v>
      </c>
      <c r="G19" s="62">
        <v>2.37</v>
      </c>
      <c r="H19" s="62">
        <v>0.54</v>
      </c>
      <c r="I19" s="62">
        <v>14.85</v>
      </c>
      <c r="J19" s="62">
        <v>72.900000000000006</v>
      </c>
      <c r="K19" s="43"/>
      <c r="L19" s="42"/>
    </row>
    <row r="20" spans="1:12" ht="15">
      <c r="A20" s="23"/>
      <c r="B20" s="15"/>
      <c r="C20" s="11"/>
      <c r="D20" s="7" t="s">
        <v>32</v>
      </c>
      <c r="E20" s="56" t="s">
        <v>44</v>
      </c>
      <c r="F20" s="58">
        <v>30</v>
      </c>
      <c r="G20" s="60">
        <v>2.08</v>
      </c>
      <c r="H20" s="60">
        <v>0.4</v>
      </c>
      <c r="I20" s="60">
        <v>12.28</v>
      </c>
      <c r="J20" s="60">
        <v>62.4</v>
      </c>
      <c r="K20" s="43"/>
      <c r="L20" s="42"/>
    </row>
    <row r="21" spans="1:12" ht="15">
      <c r="A21" s="23"/>
      <c r="B21" s="15"/>
      <c r="C21" s="11"/>
      <c r="D21" s="6"/>
      <c r="E21" s="57" t="s">
        <v>50</v>
      </c>
      <c r="F21" s="65">
        <v>10</v>
      </c>
      <c r="G21" s="60">
        <v>0.26</v>
      </c>
      <c r="H21" s="60">
        <v>1.5</v>
      </c>
      <c r="I21" s="60">
        <v>0.36</v>
      </c>
      <c r="J21" s="60">
        <v>16.2</v>
      </c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22.043000000000003</v>
      </c>
      <c r="H23" s="19">
        <f t="shared" si="1"/>
        <v>43.300666666666665</v>
      </c>
      <c r="I23" s="19">
        <f t="shared" si="1"/>
        <v>123.09983333333332</v>
      </c>
      <c r="J23" s="19">
        <f t="shared" si="1"/>
        <v>962.10350000000005</v>
      </c>
      <c r="K23" s="25"/>
      <c r="L23" s="19">
        <v>100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1250</v>
      </c>
      <c r="G24" s="32">
        <f t="shared" ref="G24:J24" si="2">G13+G23</f>
        <v>37.979000000000006</v>
      </c>
      <c r="H24" s="32">
        <f t="shared" si="2"/>
        <v>64.160666666666657</v>
      </c>
      <c r="I24" s="32">
        <f t="shared" si="2"/>
        <v>179.72783333333334</v>
      </c>
      <c r="J24" s="32">
        <f t="shared" si="2"/>
        <v>1451.4035000000001</v>
      </c>
      <c r="K24" s="32"/>
      <c r="L24" s="32">
        <f t="shared" ref="L24" si="3">L13+L23</f>
        <v>164.3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7" t="s">
        <v>51</v>
      </c>
      <c r="F25" s="66">
        <v>150</v>
      </c>
      <c r="G25" s="59">
        <v>17.489999999999998</v>
      </c>
      <c r="H25" s="59">
        <v>5.94</v>
      </c>
      <c r="I25" s="59">
        <v>35.67</v>
      </c>
      <c r="J25" s="59">
        <v>351</v>
      </c>
      <c r="K25" s="40">
        <v>224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7" t="s">
        <v>53</v>
      </c>
      <c r="F27" s="67">
        <v>200</v>
      </c>
      <c r="G27" s="64">
        <v>3.17</v>
      </c>
      <c r="H27" s="64">
        <v>2.67</v>
      </c>
      <c r="I27" s="64">
        <v>15.95</v>
      </c>
      <c r="J27" s="64">
        <v>107.88</v>
      </c>
      <c r="K27" s="43">
        <v>379</v>
      </c>
      <c r="L27" s="42"/>
    </row>
    <row r="28" spans="1:12" ht="25.5">
      <c r="A28" s="14"/>
      <c r="B28" s="15"/>
      <c r="C28" s="11"/>
      <c r="D28" s="7" t="s">
        <v>23</v>
      </c>
      <c r="E28" s="57" t="s">
        <v>43</v>
      </c>
      <c r="F28" s="61">
        <v>40</v>
      </c>
      <c r="G28" s="68">
        <v>3.16</v>
      </c>
      <c r="H28" s="68">
        <v>0.72000000000000008</v>
      </c>
      <c r="I28" s="68">
        <v>19.8</v>
      </c>
      <c r="J28" s="68">
        <v>97.2</v>
      </c>
      <c r="K28" s="43"/>
      <c r="L28" s="42"/>
    </row>
    <row r="29" spans="1:12" ht="15">
      <c r="A29" s="14"/>
      <c r="B29" s="15"/>
      <c r="C29" s="11"/>
      <c r="D29" s="7" t="s">
        <v>23</v>
      </c>
      <c r="E29" s="57" t="s">
        <v>44</v>
      </c>
      <c r="F29" s="58">
        <v>30</v>
      </c>
      <c r="G29" s="60">
        <v>2.08</v>
      </c>
      <c r="H29" s="60">
        <v>0.4</v>
      </c>
      <c r="I29" s="60">
        <v>12.28</v>
      </c>
      <c r="J29" s="60">
        <v>62.4</v>
      </c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57" t="s">
        <v>52</v>
      </c>
      <c r="F31" s="65">
        <v>80</v>
      </c>
      <c r="G31" s="59">
        <v>1.5519999999999998</v>
      </c>
      <c r="H31" s="59">
        <v>3.6159999999999997</v>
      </c>
      <c r="I31" s="59">
        <v>10.608000000000001</v>
      </c>
      <c r="J31" s="59">
        <v>81.44</v>
      </c>
      <c r="K31" s="43">
        <v>327</v>
      </c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27.451999999999998</v>
      </c>
      <c r="H32" s="19">
        <f t="shared" ref="H32" si="5">SUM(H25:H31)</f>
        <v>13.346</v>
      </c>
      <c r="I32" s="19">
        <f t="shared" ref="I32" si="6">SUM(I25:I31)</f>
        <v>94.308000000000007</v>
      </c>
      <c r="J32" s="19">
        <f t="shared" ref="J32:L32" si="7">SUM(J25:J31)</f>
        <v>699.92000000000007</v>
      </c>
      <c r="K32" s="25"/>
      <c r="L32" s="19"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65">
        <v>60</v>
      </c>
      <c r="G33" s="59">
        <f>1.41*0.6</f>
        <v>0.84599999999999997</v>
      </c>
      <c r="H33" s="59">
        <f>6.01*0.6</f>
        <v>3.6059999999999999</v>
      </c>
      <c r="I33" s="59">
        <f>8.26*0.6</f>
        <v>4.9559999999999995</v>
      </c>
      <c r="J33" s="59">
        <f>92.8*0.6</f>
        <v>55.68</v>
      </c>
      <c r="K33" s="43">
        <v>52</v>
      </c>
      <c r="L33" s="42"/>
    </row>
    <row r="34" spans="1:12" ht="15">
      <c r="A34" s="14"/>
      <c r="B34" s="15"/>
      <c r="C34" s="11"/>
      <c r="D34" s="7" t="s">
        <v>27</v>
      </c>
      <c r="E34" s="57" t="s">
        <v>55</v>
      </c>
      <c r="F34" s="65">
        <v>200</v>
      </c>
      <c r="G34" s="59">
        <v>1.6160000000000001</v>
      </c>
      <c r="H34" s="59">
        <v>4.0720000000000001</v>
      </c>
      <c r="I34" s="59">
        <v>9.5840000000000014</v>
      </c>
      <c r="J34" s="59">
        <v>85.8</v>
      </c>
      <c r="K34" s="43">
        <v>96</v>
      </c>
      <c r="L34" s="42"/>
    </row>
    <row r="35" spans="1:12" ht="15">
      <c r="A35" s="14"/>
      <c r="B35" s="15"/>
      <c r="C35" s="11"/>
      <c r="D35" s="7" t="s">
        <v>28</v>
      </c>
      <c r="E35" s="57" t="s">
        <v>56</v>
      </c>
      <c r="F35" s="65">
        <v>90</v>
      </c>
      <c r="G35" s="59">
        <v>21.041999999999998</v>
      </c>
      <c r="H35" s="69">
        <v>16.713000000000001</v>
      </c>
      <c r="I35" s="69">
        <v>0.108</v>
      </c>
      <c r="J35" s="69">
        <v>235.8</v>
      </c>
      <c r="K35" s="43">
        <v>288</v>
      </c>
      <c r="L35" s="42"/>
    </row>
    <row r="36" spans="1:12" ht="15">
      <c r="A36" s="14"/>
      <c r="B36" s="15"/>
      <c r="C36" s="11"/>
      <c r="D36" s="7" t="s">
        <v>29</v>
      </c>
      <c r="E36" s="57" t="s">
        <v>57</v>
      </c>
      <c r="F36" s="65">
        <v>150</v>
      </c>
      <c r="G36" s="59">
        <v>5.4416666666666664</v>
      </c>
      <c r="H36" s="59">
        <v>5.7750000000000004</v>
      </c>
      <c r="I36" s="59">
        <v>30.383333333333336</v>
      </c>
      <c r="J36" s="59">
        <v>195.22500000000002</v>
      </c>
      <c r="K36" s="43">
        <v>202</v>
      </c>
      <c r="L36" s="42"/>
    </row>
    <row r="37" spans="1:12" ht="15">
      <c r="A37" s="14"/>
      <c r="B37" s="15"/>
      <c r="C37" s="11"/>
      <c r="D37" s="7" t="s">
        <v>30</v>
      </c>
      <c r="E37" s="57" t="s">
        <v>58</v>
      </c>
      <c r="F37" s="65">
        <v>180</v>
      </c>
      <c r="G37" s="59">
        <v>0.27899999999999997</v>
      </c>
      <c r="H37" s="59">
        <v>0</v>
      </c>
      <c r="I37" s="59">
        <v>35.459999999999994</v>
      </c>
      <c r="J37" s="59">
        <v>144</v>
      </c>
      <c r="K37" s="43">
        <v>359</v>
      </c>
      <c r="L37" s="42"/>
    </row>
    <row r="38" spans="1:12" ht="25.5">
      <c r="A38" s="14"/>
      <c r="B38" s="15"/>
      <c r="C38" s="11"/>
      <c r="D38" s="7" t="s">
        <v>31</v>
      </c>
      <c r="E38" s="57" t="s">
        <v>43</v>
      </c>
      <c r="F38" s="61">
        <v>30</v>
      </c>
      <c r="G38" s="62">
        <v>2.37</v>
      </c>
      <c r="H38" s="62">
        <v>0.54</v>
      </c>
      <c r="I38" s="62">
        <v>14.85</v>
      </c>
      <c r="J38" s="62">
        <v>72.900000000000006</v>
      </c>
      <c r="K38" s="43"/>
      <c r="L38" s="42"/>
    </row>
    <row r="39" spans="1:12" ht="15">
      <c r="A39" s="14"/>
      <c r="B39" s="15"/>
      <c r="C39" s="11"/>
      <c r="D39" s="7" t="s">
        <v>32</v>
      </c>
      <c r="E39" s="57" t="s">
        <v>44</v>
      </c>
      <c r="F39" s="58">
        <v>30</v>
      </c>
      <c r="G39" s="60">
        <v>2.08</v>
      </c>
      <c r="H39" s="60">
        <v>0.4</v>
      </c>
      <c r="I39" s="60">
        <v>12.28</v>
      </c>
      <c r="J39" s="60">
        <v>62.4</v>
      </c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8">SUM(G33:G41)</f>
        <v>33.674666666666667</v>
      </c>
      <c r="H42" s="19">
        <f t="shared" ref="H42" si="9">SUM(H33:H41)</f>
        <v>31.106000000000002</v>
      </c>
      <c r="I42" s="19">
        <f t="shared" ref="I42" si="10">SUM(I33:I41)</f>
        <v>107.62133333333333</v>
      </c>
      <c r="J42" s="19">
        <f t="shared" ref="J42:L42" si="11">SUM(J33:J41)</f>
        <v>851.80499999999995</v>
      </c>
      <c r="K42" s="25"/>
      <c r="L42" s="19">
        <v>100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1240</v>
      </c>
      <c r="G43" s="32">
        <f t="shared" ref="G43" si="12">G32+G42</f>
        <v>61.126666666666665</v>
      </c>
      <c r="H43" s="32">
        <f t="shared" ref="H43" si="13">H32+H42</f>
        <v>44.451999999999998</v>
      </c>
      <c r="I43" s="32">
        <f t="shared" ref="I43" si="14">I32+I42</f>
        <v>201.92933333333332</v>
      </c>
      <c r="J43" s="32">
        <f t="shared" ref="J43:L43" si="15">J32+J42</f>
        <v>1551.7249999999999</v>
      </c>
      <c r="K43" s="32"/>
      <c r="L43" s="32">
        <f t="shared" si="15"/>
        <v>164.3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70" t="s">
        <v>62</v>
      </c>
      <c r="F44" s="71">
        <v>87</v>
      </c>
      <c r="G44" s="59">
        <v>6.9698275862068968</v>
      </c>
      <c r="H44" s="59">
        <v>12.413793103448276</v>
      </c>
      <c r="I44" s="59">
        <v>1.3189655172413794</v>
      </c>
      <c r="J44" s="59">
        <v>144.82758620689657</v>
      </c>
      <c r="K44" s="40">
        <v>210</v>
      </c>
      <c r="L44" s="39"/>
    </row>
    <row r="45" spans="1:12" ht="15">
      <c r="A45" s="23"/>
      <c r="B45" s="15"/>
      <c r="C45" s="11"/>
      <c r="D45" s="6"/>
      <c r="E45" s="70" t="s">
        <v>63</v>
      </c>
      <c r="F45" s="71">
        <v>40</v>
      </c>
      <c r="G45" s="60">
        <v>0.48</v>
      </c>
      <c r="H45" s="60">
        <v>1.88</v>
      </c>
      <c r="I45" s="60">
        <v>3.08</v>
      </c>
      <c r="J45" s="60">
        <v>31.33</v>
      </c>
      <c r="K45" s="43"/>
      <c r="L45" s="42"/>
    </row>
    <row r="46" spans="1:12" ht="15">
      <c r="A46" s="23"/>
      <c r="B46" s="15"/>
      <c r="C46" s="11"/>
      <c r="D46" s="7" t="s">
        <v>22</v>
      </c>
      <c r="E46" s="70" t="s">
        <v>64</v>
      </c>
      <c r="F46" s="71">
        <v>200</v>
      </c>
      <c r="G46" s="60">
        <v>4.08</v>
      </c>
      <c r="H46" s="60">
        <v>3.54</v>
      </c>
      <c r="I46" s="60">
        <v>17.579999999999998</v>
      </c>
      <c r="J46" s="60">
        <v>118.6</v>
      </c>
      <c r="K46" s="43">
        <v>382</v>
      </c>
      <c r="L46" s="42"/>
    </row>
    <row r="47" spans="1:12" ht="15">
      <c r="A47" s="23"/>
      <c r="B47" s="15"/>
      <c r="C47" s="11"/>
      <c r="D47" s="7" t="s">
        <v>24</v>
      </c>
      <c r="E47" s="57" t="s">
        <v>65</v>
      </c>
      <c r="F47" s="65">
        <v>135</v>
      </c>
      <c r="G47" s="60">
        <v>0.54</v>
      </c>
      <c r="H47" s="60">
        <v>0.54</v>
      </c>
      <c r="I47" s="60">
        <v>13.21</v>
      </c>
      <c r="J47" s="60">
        <v>59.4</v>
      </c>
      <c r="K47" s="43">
        <v>338</v>
      </c>
      <c r="L47" s="42"/>
    </row>
    <row r="48" spans="1:12" ht="25.5">
      <c r="A48" s="23"/>
      <c r="B48" s="15"/>
      <c r="C48" s="11"/>
      <c r="D48" s="7" t="s">
        <v>23</v>
      </c>
      <c r="E48" s="57" t="s">
        <v>43</v>
      </c>
      <c r="F48" s="61">
        <v>30</v>
      </c>
      <c r="G48" s="62">
        <v>2.37</v>
      </c>
      <c r="H48" s="62">
        <v>0.54</v>
      </c>
      <c r="I48" s="62">
        <v>14.85</v>
      </c>
      <c r="J48" s="62">
        <v>72.900000000000006</v>
      </c>
      <c r="K48" s="43"/>
      <c r="L48" s="42"/>
    </row>
    <row r="49" spans="1:12" ht="15">
      <c r="A49" s="23"/>
      <c r="B49" s="15"/>
      <c r="C49" s="11"/>
      <c r="D49" s="6" t="s">
        <v>23</v>
      </c>
      <c r="E49" s="57" t="s">
        <v>44</v>
      </c>
      <c r="F49" s="58">
        <v>30</v>
      </c>
      <c r="G49" s="60">
        <v>2.08</v>
      </c>
      <c r="H49" s="60">
        <v>0.4</v>
      </c>
      <c r="I49" s="60">
        <v>12.28</v>
      </c>
      <c r="J49" s="60">
        <v>62.4</v>
      </c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522</v>
      </c>
      <c r="G51" s="19">
        <f t="shared" ref="G51" si="16">SUM(G44:G50)</f>
        <v>16.519827586206901</v>
      </c>
      <c r="H51" s="19">
        <f t="shared" ref="H51" si="17">SUM(H44:H50)</f>
        <v>19.313793103448273</v>
      </c>
      <c r="I51" s="19">
        <f t="shared" ref="I51" si="18">SUM(I44:I50)</f>
        <v>62.318965517241381</v>
      </c>
      <c r="J51" s="19">
        <f t="shared" ref="J51:L51" si="19">SUM(J44:J50)</f>
        <v>489.45758620689651</v>
      </c>
      <c r="K51" s="25"/>
      <c r="L51" s="19">
        <v>64.3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66</v>
      </c>
      <c r="F52" s="65">
        <v>60</v>
      </c>
      <c r="G52" s="59">
        <v>0.84</v>
      </c>
      <c r="H52" s="59">
        <v>6.0239999999999991</v>
      </c>
      <c r="I52" s="59">
        <v>4.3739999999999997</v>
      </c>
      <c r="J52" s="59">
        <v>75.059999999999988</v>
      </c>
      <c r="K52" s="43">
        <v>67</v>
      </c>
      <c r="L52" s="42"/>
    </row>
    <row r="53" spans="1:12" ht="15">
      <c r="A53" s="23"/>
      <c r="B53" s="15"/>
      <c r="C53" s="11"/>
      <c r="D53" s="7" t="s">
        <v>27</v>
      </c>
      <c r="E53" s="57" t="s">
        <v>67</v>
      </c>
      <c r="F53" s="65">
        <v>200</v>
      </c>
      <c r="G53" s="72">
        <v>1.4160000000000001</v>
      </c>
      <c r="H53" s="72">
        <v>3.9600000000000004</v>
      </c>
      <c r="I53" s="72">
        <v>6.32</v>
      </c>
      <c r="J53" s="72">
        <v>71.8</v>
      </c>
      <c r="K53" s="43">
        <v>88</v>
      </c>
      <c r="L53" s="42"/>
    </row>
    <row r="54" spans="1:12" ht="15">
      <c r="A54" s="23"/>
      <c r="B54" s="15"/>
      <c r="C54" s="11"/>
      <c r="D54" s="7" t="s">
        <v>28</v>
      </c>
      <c r="E54" s="57" t="s">
        <v>68</v>
      </c>
      <c r="F54" s="65">
        <v>90</v>
      </c>
      <c r="G54" s="59">
        <v>8.7750000000000004</v>
      </c>
      <c r="H54" s="59">
        <v>4.4550000000000001</v>
      </c>
      <c r="I54" s="59">
        <v>3.42</v>
      </c>
      <c r="J54" s="59">
        <v>94.5</v>
      </c>
      <c r="K54" s="43">
        <v>229</v>
      </c>
      <c r="L54" s="42"/>
    </row>
    <row r="55" spans="1:12" ht="15">
      <c r="A55" s="23"/>
      <c r="B55" s="15"/>
      <c r="C55" s="11"/>
      <c r="D55" s="7" t="s">
        <v>29</v>
      </c>
      <c r="E55" s="57" t="s">
        <v>69</v>
      </c>
      <c r="F55" s="65">
        <v>150</v>
      </c>
      <c r="G55" s="59">
        <v>3.1</v>
      </c>
      <c r="H55" s="59">
        <v>9.1583333333333332</v>
      </c>
      <c r="I55" s="59">
        <v>17.983333333333331</v>
      </c>
      <c r="J55" s="59">
        <v>172.85833333333335</v>
      </c>
      <c r="K55" s="43">
        <v>312</v>
      </c>
      <c r="L55" s="42"/>
    </row>
    <row r="56" spans="1:12" ht="15">
      <c r="A56" s="23"/>
      <c r="B56" s="15"/>
      <c r="C56" s="11"/>
      <c r="D56" s="7" t="s">
        <v>30</v>
      </c>
      <c r="E56" s="57" t="s">
        <v>70</v>
      </c>
      <c r="F56" s="65">
        <v>180</v>
      </c>
      <c r="G56" s="59">
        <v>0.59399999999999997</v>
      </c>
      <c r="H56" s="59">
        <v>8.1000000000000003E-2</v>
      </c>
      <c r="I56" s="59">
        <v>28.926000000000002</v>
      </c>
      <c r="J56" s="59">
        <v>119.52000000000001</v>
      </c>
      <c r="K56" s="43">
        <v>348</v>
      </c>
      <c r="L56" s="42"/>
    </row>
    <row r="57" spans="1:12" ht="25.5">
      <c r="A57" s="23"/>
      <c r="B57" s="15"/>
      <c r="C57" s="11"/>
      <c r="D57" s="7" t="s">
        <v>31</v>
      </c>
      <c r="E57" s="57" t="s">
        <v>43</v>
      </c>
      <c r="F57" s="61">
        <v>30</v>
      </c>
      <c r="G57" s="62">
        <v>2.37</v>
      </c>
      <c r="H57" s="62">
        <v>0.54</v>
      </c>
      <c r="I57" s="62">
        <v>14.85</v>
      </c>
      <c r="J57" s="62">
        <v>72.900000000000006</v>
      </c>
      <c r="K57" s="43"/>
      <c r="L57" s="42"/>
    </row>
    <row r="58" spans="1:12" ht="15">
      <c r="A58" s="23"/>
      <c r="B58" s="15"/>
      <c r="C58" s="11"/>
      <c r="D58" s="7" t="s">
        <v>32</v>
      </c>
      <c r="E58" s="57" t="s">
        <v>44</v>
      </c>
      <c r="F58" s="58">
        <v>30</v>
      </c>
      <c r="G58" s="60">
        <v>2.08</v>
      </c>
      <c r="H58" s="60">
        <v>0.4</v>
      </c>
      <c r="I58" s="60">
        <v>12.28</v>
      </c>
      <c r="J58" s="60">
        <v>62.4</v>
      </c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0">SUM(G52:G60)</f>
        <v>19.174999999999997</v>
      </c>
      <c r="H61" s="19">
        <f t="shared" ref="H61" si="21">SUM(H52:H60)</f>
        <v>24.618333333333329</v>
      </c>
      <c r="I61" s="19">
        <f t="shared" ref="I61" si="22">SUM(I52:I60)</f>
        <v>88.153333333333336</v>
      </c>
      <c r="J61" s="19">
        <f t="shared" ref="J61:L61" si="23">SUM(J52:J60)</f>
        <v>669.0383333333333</v>
      </c>
      <c r="K61" s="25"/>
      <c r="L61" s="19">
        <v>100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1262</v>
      </c>
      <c r="G62" s="32">
        <f t="shared" ref="G62" si="24">G51+G61</f>
        <v>35.694827586206898</v>
      </c>
      <c r="H62" s="32">
        <f t="shared" ref="H62" si="25">H51+H61</f>
        <v>43.932126436781601</v>
      </c>
      <c r="I62" s="32">
        <f t="shared" ref="I62" si="26">I51+I61</f>
        <v>150.4722988505747</v>
      </c>
      <c r="J62" s="32">
        <f t="shared" ref="J62:L62" si="27">J51+J61</f>
        <v>1158.4959195402298</v>
      </c>
      <c r="K62" s="32"/>
      <c r="L62" s="32">
        <f t="shared" si="27"/>
        <v>164.3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7" t="s">
        <v>71</v>
      </c>
      <c r="F63" s="66">
        <v>50</v>
      </c>
      <c r="G63" s="60">
        <v>7.95</v>
      </c>
      <c r="H63" s="60">
        <v>12.48</v>
      </c>
      <c r="I63" s="60">
        <v>8.2899999999999991</v>
      </c>
      <c r="J63" s="60">
        <v>177</v>
      </c>
      <c r="K63" s="40">
        <v>294</v>
      </c>
      <c r="L63" s="39"/>
    </row>
    <row r="64" spans="1:12" ht="15">
      <c r="A64" s="23"/>
      <c r="B64" s="15"/>
      <c r="C64" s="11"/>
      <c r="D64" s="6"/>
      <c r="E64" s="57" t="s">
        <v>57</v>
      </c>
      <c r="F64" s="66">
        <v>100</v>
      </c>
      <c r="G64" s="59">
        <v>3.813333333333333</v>
      </c>
      <c r="H64" s="59">
        <v>3.8533333333333335</v>
      </c>
      <c r="I64" s="59">
        <v>20.299999999999997</v>
      </c>
      <c r="J64" s="59">
        <v>130.47999999999999</v>
      </c>
      <c r="K64" s="43">
        <v>202</v>
      </c>
      <c r="L64" s="42"/>
    </row>
    <row r="65" spans="1:12" ht="15">
      <c r="A65" s="23"/>
      <c r="B65" s="15"/>
      <c r="C65" s="11"/>
      <c r="D65" s="7" t="s">
        <v>22</v>
      </c>
      <c r="E65" s="57" t="s">
        <v>72</v>
      </c>
      <c r="F65" s="65">
        <v>200</v>
      </c>
      <c r="G65" s="60">
        <v>0.13</v>
      </c>
      <c r="H65" s="60">
        <v>0.02</v>
      </c>
      <c r="I65" s="60">
        <v>15.2</v>
      </c>
      <c r="J65" s="60">
        <v>62</v>
      </c>
      <c r="K65" s="43">
        <v>377</v>
      </c>
      <c r="L65" s="42"/>
    </row>
    <row r="66" spans="1:12" ht="15">
      <c r="A66" s="23"/>
      <c r="B66" s="15"/>
      <c r="C66" s="11"/>
      <c r="D66" s="7" t="s">
        <v>24</v>
      </c>
      <c r="E66" s="57" t="s">
        <v>65</v>
      </c>
      <c r="F66" s="65">
        <v>100</v>
      </c>
      <c r="G66" s="60">
        <v>0.4</v>
      </c>
      <c r="H66" s="60">
        <v>0.4</v>
      </c>
      <c r="I66" s="60">
        <v>9.8000000000000007</v>
      </c>
      <c r="J66" s="60">
        <v>44</v>
      </c>
      <c r="K66" s="43">
        <v>338</v>
      </c>
      <c r="L66" s="42"/>
    </row>
    <row r="67" spans="1:12" ht="25.5">
      <c r="A67" s="23"/>
      <c r="B67" s="15"/>
      <c r="C67" s="11"/>
      <c r="D67" s="7" t="s">
        <v>23</v>
      </c>
      <c r="E67" s="57" t="s">
        <v>43</v>
      </c>
      <c r="F67" s="61">
        <v>30</v>
      </c>
      <c r="G67" s="62">
        <v>2.37</v>
      </c>
      <c r="H67" s="62">
        <v>0.54</v>
      </c>
      <c r="I67" s="62">
        <v>14.85</v>
      </c>
      <c r="J67" s="62">
        <v>72.900000000000006</v>
      </c>
      <c r="K67" s="43"/>
      <c r="L67" s="42"/>
    </row>
    <row r="68" spans="1:12" ht="15">
      <c r="A68" s="23"/>
      <c r="B68" s="15"/>
      <c r="C68" s="11"/>
      <c r="D68" s="6" t="s">
        <v>23</v>
      </c>
      <c r="E68" s="57" t="s">
        <v>44</v>
      </c>
      <c r="F68" s="58">
        <v>30</v>
      </c>
      <c r="G68" s="60">
        <v>2.08</v>
      </c>
      <c r="H68" s="60">
        <v>0.4</v>
      </c>
      <c r="I68" s="60">
        <v>12.28</v>
      </c>
      <c r="J68" s="60">
        <v>62.4</v>
      </c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8">SUM(G63:G69)</f>
        <v>16.743333333333332</v>
      </c>
      <c r="H70" s="19">
        <f t="shared" ref="H70" si="29">SUM(H63:H69)</f>
        <v>17.693333333333332</v>
      </c>
      <c r="I70" s="19">
        <f t="shared" ref="I70" si="30">SUM(I63:I69)</f>
        <v>80.719999999999985</v>
      </c>
      <c r="J70" s="19">
        <f t="shared" ref="J70:L70" si="31">SUM(J63:J69)</f>
        <v>548.78</v>
      </c>
      <c r="K70" s="25"/>
      <c r="L70" s="19">
        <v>64.3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73</v>
      </c>
      <c r="F71" s="71">
        <v>60</v>
      </c>
      <c r="G71" s="59">
        <v>0.48</v>
      </c>
      <c r="H71" s="59">
        <v>0.06</v>
      </c>
      <c r="I71" s="59">
        <v>1.02</v>
      </c>
      <c r="J71" s="59">
        <v>6</v>
      </c>
      <c r="K71" s="43">
        <v>70</v>
      </c>
      <c r="L71" s="42"/>
    </row>
    <row r="72" spans="1:12" ht="15">
      <c r="A72" s="23"/>
      <c r="B72" s="15"/>
      <c r="C72" s="11"/>
      <c r="D72" s="7" t="s">
        <v>27</v>
      </c>
      <c r="E72" s="57" t="s">
        <v>74</v>
      </c>
      <c r="F72" s="65">
        <v>200</v>
      </c>
      <c r="G72" s="72">
        <v>4.3920000000000003</v>
      </c>
      <c r="H72" s="72">
        <v>4.2159999999999993</v>
      </c>
      <c r="I72" s="72">
        <v>13.231999999999999</v>
      </c>
      <c r="J72" s="72">
        <v>118.6</v>
      </c>
      <c r="K72" s="43">
        <v>102</v>
      </c>
      <c r="L72" s="42"/>
    </row>
    <row r="73" spans="1:12" ht="15">
      <c r="A73" s="23"/>
      <c r="B73" s="15"/>
      <c r="C73" s="11"/>
      <c r="D73" s="7" t="s">
        <v>28</v>
      </c>
      <c r="E73" s="57" t="s">
        <v>76</v>
      </c>
      <c r="F73" s="65">
        <v>90</v>
      </c>
      <c r="G73" s="59">
        <v>12.276000000000002</v>
      </c>
      <c r="H73" s="59">
        <v>11.871</v>
      </c>
      <c r="I73" s="59">
        <v>7.173</v>
      </c>
      <c r="J73" s="59">
        <v>185.4</v>
      </c>
      <c r="K73" s="43">
        <v>297</v>
      </c>
      <c r="L73" s="42"/>
    </row>
    <row r="74" spans="1:12" ht="15">
      <c r="A74" s="23"/>
      <c r="B74" s="15"/>
      <c r="C74" s="11"/>
      <c r="D74" s="7" t="s">
        <v>29</v>
      </c>
      <c r="E74" s="57" t="s">
        <v>77</v>
      </c>
      <c r="F74" s="65">
        <v>150</v>
      </c>
      <c r="G74" s="60">
        <v>2.58</v>
      </c>
      <c r="H74" s="60">
        <v>4.05</v>
      </c>
      <c r="I74" s="60">
        <v>11.78</v>
      </c>
      <c r="J74" s="60">
        <v>93.88</v>
      </c>
      <c r="K74" s="43">
        <v>321</v>
      </c>
      <c r="L74" s="42"/>
    </row>
    <row r="75" spans="1:12" ht="15">
      <c r="A75" s="23"/>
      <c r="B75" s="15"/>
      <c r="C75" s="11"/>
      <c r="D75" s="7" t="s">
        <v>30</v>
      </c>
      <c r="E75" s="57" t="s">
        <v>49</v>
      </c>
      <c r="F75" s="65">
        <v>180</v>
      </c>
      <c r="G75" s="59">
        <v>0.14400000000000002</v>
      </c>
      <c r="H75" s="59">
        <v>0.14400000000000002</v>
      </c>
      <c r="I75" s="59">
        <v>25.091999999999999</v>
      </c>
      <c r="J75" s="59">
        <v>103.14</v>
      </c>
      <c r="K75" s="43">
        <v>342</v>
      </c>
      <c r="L75" s="42"/>
    </row>
    <row r="76" spans="1:12" ht="25.5">
      <c r="A76" s="23"/>
      <c r="B76" s="15"/>
      <c r="C76" s="11"/>
      <c r="D76" s="7" t="s">
        <v>31</v>
      </c>
      <c r="E76" s="57" t="s">
        <v>43</v>
      </c>
      <c r="F76" s="61">
        <v>30</v>
      </c>
      <c r="G76" s="62">
        <v>2.37</v>
      </c>
      <c r="H76" s="62">
        <v>0.54</v>
      </c>
      <c r="I76" s="62">
        <v>14.85</v>
      </c>
      <c r="J76" s="62">
        <v>72.900000000000006</v>
      </c>
      <c r="K76" s="43"/>
      <c r="L76" s="42"/>
    </row>
    <row r="77" spans="1:12" ht="15">
      <c r="A77" s="23"/>
      <c r="B77" s="15"/>
      <c r="C77" s="11"/>
      <c r="D77" s="7" t="s">
        <v>32</v>
      </c>
      <c r="E77" s="57" t="s">
        <v>44</v>
      </c>
      <c r="F77" s="58">
        <v>30</v>
      </c>
      <c r="G77" s="60">
        <v>2.08</v>
      </c>
      <c r="H77" s="60">
        <v>0.4</v>
      </c>
      <c r="I77" s="60">
        <v>12.28</v>
      </c>
      <c r="J77" s="60">
        <v>62.4</v>
      </c>
      <c r="K77" s="43"/>
      <c r="L77" s="42"/>
    </row>
    <row r="78" spans="1:12" ht="15">
      <c r="A78" s="23"/>
      <c r="B78" s="15"/>
      <c r="C78" s="11"/>
      <c r="D78" s="6"/>
      <c r="E78" s="57" t="s">
        <v>75</v>
      </c>
      <c r="F78" s="66">
        <v>40</v>
      </c>
      <c r="G78" s="60">
        <v>5.08</v>
      </c>
      <c r="H78" s="60">
        <v>4.5999999999999996</v>
      </c>
      <c r="I78" s="60">
        <v>0.28000000000000003</v>
      </c>
      <c r="J78" s="60">
        <v>63</v>
      </c>
      <c r="K78" s="43">
        <v>209</v>
      </c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2">SUM(G71:G79)</f>
        <v>29.402000000000001</v>
      </c>
      <c r="H80" s="19">
        <f t="shared" ref="H80" si="33">SUM(H71:H79)</f>
        <v>25.880999999999993</v>
      </c>
      <c r="I80" s="19">
        <f t="shared" ref="I80" si="34">SUM(I71:I79)</f>
        <v>85.706999999999994</v>
      </c>
      <c r="J80" s="19">
        <f t="shared" ref="J80:L80" si="35">SUM(J71:J79)</f>
        <v>705.31999999999994</v>
      </c>
      <c r="K80" s="25"/>
      <c r="L80" s="19">
        <v>100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1290</v>
      </c>
      <c r="G81" s="32">
        <f t="shared" ref="G81" si="36">G70+G80</f>
        <v>46.145333333333333</v>
      </c>
      <c r="H81" s="32">
        <f t="shared" ref="H81" si="37">H70+H80</f>
        <v>43.574333333333328</v>
      </c>
      <c r="I81" s="32">
        <f t="shared" ref="I81" si="38">I70+I80</f>
        <v>166.42699999999996</v>
      </c>
      <c r="J81" s="32">
        <f t="shared" ref="J81:L81" si="39">J70+J80</f>
        <v>1254.0999999999999</v>
      </c>
      <c r="K81" s="32"/>
      <c r="L81" s="32">
        <f t="shared" si="39"/>
        <v>164.3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7" t="s">
        <v>78</v>
      </c>
      <c r="F82" s="65">
        <v>200</v>
      </c>
      <c r="G82" s="59">
        <v>7.4480000000000004</v>
      </c>
      <c r="H82" s="59">
        <v>12.215999999999999</v>
      </c>
      <c r="I82" s="59">
        <v>32.624000000000002</v>
      </c>
      <c r="J82" s="59">
        <v>271.31999999999994</v>
      </c>
      <c r="K82" s="73">
        <v>182</v>
      </c>
      <c r="L82" s="39"/>
    </row>
    <row r="83" spans="1:12" ht="15">
      <c r="A83" s="23"/>
      <c r="B83" s="15"/>
      <c r="C83" s="11"/>
      <c r="D83" s="6"/>
      <c r="E83" s="74" t="s">
        <v>79</v>
      </c>
      <c r="F83" s="75">
        <v>40</v>
      </c>
      <c r="G83" s="62">
        <v>2.72</v>
      </c>
      <c r="H83" s="62">
        <v>7.44</v>
      </c>
      <c r="I83" s="62">
        <v>26.32</v>
      </c>
      <c r="J83" s="62">
        <v>118.08</v>
      </c>
      <c r="K83" s="62"/>
      <c r="L83" s="42"/>
    </row>
    <row r="84" spans="1:12" ht="25.5">
      <c r="A84" s="23"/>
      <c r="B84" s="15"/>
      <c r="C84" s="11"/>
      <c r="D84" s="7" t="s">
        <v>23</v>
      </c>
      <c r="E84" s="57" t="s">
        <v>43</v>
      </c>
      <c r="F84" s="61">
        <v>30</v>
      </c>
      <c r="G84" s="62">
        <v>2.37</v>
      </c>
      <c r="H84" s="62">
        <v>0.54</v>
      </c>
      <c r="I84" s="62">
        <v>14.85</v>
      </c>
      <c r="J84" s="62">
        <v>72.900000000000006</v>
      </c>
      <c r="K84" s="62"/>
      <c r="L84" s="42"/>
    </row>
    <row r="85" spans="1:12" ht="15">
      <c r="A85" s="23"/>
      <c r="B85" s="15"/>
      <c r="C85" s="11"/>
      <c r="D85" s="7" t="s">
        <v>23</v>
      </c>
      <c r="E85" s="57" t="s">
        <v>44</v>
      </c>
      <c r="F85" s="58">
        <v>30</v>
      </c>
      <c r="G85" s="60">
        <v>2.08</v>
      </c>
      <c r="H85" s="60">
        <v>0.4</v>
      </c>
      <c r="I85" s="60">
        <v>12.28</v>
      </c>
      <c r="J85" s="60">
        <v>62.4</v>
      </c>
      <c r="K85" s="63"/>
      <c r="L85" s="42"/>
    </row>
    <row r="86" spans="1:12" ht="15">
      <c r="A86" s="23"/>
      <c r="B86" s="15"/>
      <c r="C86" s="11"/>
      <c r="D86" s="7" t="s">
        <v>30</v>
      </c>
      <c r="E86" s="57" t="s">
        <v>40</v>
      </c>
      <c r="F86" s="58">
        <v>200</v>
      </c>
      <c r="G86" s="60">
        <v>7.0000000000000007E-2</v>
      </c>
      <c r="H86" s="60">
        <v>0.02</v>
      </c>
      <c r="I86" s="60">
        <v>15</v>
      </c>
      <c r="J86" s="60">
        <v>60</v>
      </c>
      <c r="K86" s="60">
        <v>376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14.688000000000001</v>
      </c>
      <c r="H89" s="19">
        <f t="shared" ref="H89" si="41">SUM(H82:H88)</f>
        <v>20.615999999999996</v>
      </c>
      <c r="I89" s="19">
        <f t="shared" ref="I89" si="42">SUM(I82:I88)</f>
        <v>101.074</v>
      </c>
      <c r="J89" s="19">
        <f t="shared" ref="J89:L89" si="43">SUM(J82:J88)</f>
        <v>584.69999999999993</v>
      </c>
      <c r="K89" s="25"/>
      <c r="L89" s="19" t="s">
        <v>80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81</v>
      </c>
      <c r="F90" s="65">
        <v>60</v>
      </c>
      <c r="G90" s="59">
        <v>0.85199999999999998</v>
      </c>
      <c r="H90" s="59">
        <v>3.6179999999999999</v>
      </c>
      <c r="I90" s="59">
        <v>3.7559999999999998</v>
      </c>
      <c r="J90" s="59">
        <v>51</v>
      </c>
      <c r="K90" s="43">
        <v>55</v>
      </c>
      <c r="L90" s="42"/>
    </row>
    <row r="91" spans="1:12" ht="15">
      <c r="A91" s="23"/>
      <c r="B91" s="15"/>
      <c r="C91" s="11"/>
      <c r="D91" s="7" t="s">
        <v>27</v>
      </c>
      <c r="E91" s="57" t="s">
        <v>82</v>
      </c>
      <c r="F91" s="65">
        <v>200</v>
      </c>
      <c r="G91" s="59">
        <v>2.056</v>
      </c>
      <c r="H91" s="59">
        <v>4.4319999999999995</v>
      </c>
      <c r="I91" s="59">
        <v>9.2959999999999994</v>
      </c>
      <c r="J91" s="59">
        <v>92.600000000000009</v>
      </c>
      <c r="K91" s="43">
        <v>113</v>
      </c>
      <c r="L91" s="42"/>
    </row>
    <row r="92" spans="1:12" ht="15">
      <c r="A92" s="23"/>
      <c r="B92" s="15"/>
      <c r="C92" s="11"/>
      <c r="D92" s="7" t="s">
        <v>28</v>
      </c>
      <c r="E92" s="57" t="s">
        <v>83</v>
      </c>
      <c r="F92" s="65">
        <v>200</v>
      </c>
      <c r="G92" s="59">
        <v>16.89</v>
      </c>
      <c r="H92" s="59">
        <v>9.8699999999999992</v>
      </c>
      <c r="I92" s="59">
        <v>36.450000000000003</v>
      </c>
      <c r="J92" s="59">
        <v>302.67</v>
      </c>
      <c r="K92" s="43">
        <v>291</v>
      </c>
      <c r="L92" s="42"/>
    </row>
    <row r="93" spans="1:12" ht="15">
      <c r="A93" s="23"/>
      <c r="B93" s="15"/>
      <c r="C93" s="11"/>
      <c r="D93" s="7" t="s">
        <v>29</v>
      </c>
      <c r="E93" s="57" t="s">
        <v>84</v>
      </c>
      <c r="F93" s="67">
        <v>180</v>
      </c>
      <c r="G93" s="76">
        <v>0.9</v>
      </c>
      <c r="H93" s="76">
        <v>0</v>
      </c>
      <c r="I93" s="76">
        <v>18.18</v>
      </c>
      <c r="J93" s="76">
        <v>76.319999999999993</v>
      </c>
      <c r="K93" s="43">
        <v>389</v>
      </c>
      <c r="L93" s="42"/>
    </row>
    <row r="94" spans="1:12" ht="15">
      <c r="A94" s="23"/>
      <c r="B94" s="15"/>
      <c r="C94" s="11"/>
      <c r="D94" s="7" t="s">
        <v>30</v>
      </c>
      <c r="E94" s="74" t="s">
        <v>79</v>
      </c>
      <c r="F94" s="75">
        <v>40</v>
      </c>
      <c r="G94" s="62">
        <v>2.72</v>
      </c>
      <c r="H94" s="62">
        <v>7.44</v>
      </c>
      <c r="I94" s="62">
        <v>26.32</v>
      </c>
      <c r="J94" s="62">
        <v>118.08</v>
      </c>
      <c r="K94" s="43"/>
      <c r="L94" s="42"/>
    </row>
    <row r="95" spans="1:12" ht="25.5">
      <c r="A95" s="23"/>
      <c r="B95" s="15"/>
      <c r="C95" s="11"/>
      <c r="D95" s="7" t="s">
        <v>31</v>
      </c>
      <c r="E95" s="57" t="s">
        <v>43</v>
      </c>
      <c r="F95" s="61">
        <v>30</v>
      </c>
      <c r="G95" s="62">
        <v>2.37</v>
      </c>
      <c r="H95" s="62">
        <v>0.54</v>
      </c>
      <c r="I95" s="62">
        <v>14.85</v>
      </c>
      <c r="J95" s="62">
        <v>72.900000000000006</v>
      </c>
      <c r="K95" s="43"/>
      <c r="L95" s="42"/>
    </row>
    <row r="96" spans="1:12" ht="15">
      <c r="A96" s="23"/>
      <c r="B96" s="15"/>
      <c r="C96" s="11"/>
      <c r="D96" s="7" t="s">
        <v>32</v>
      </c>
      <c r="E96" s="57" t="s">
        <v>44</v>
      </c>
      <c r="F96" s="58">
        <v>30</v>
      </c>
      <c r="G96" s="60">
        <v>2.08</v>
      </c>
      <c r="H96" s="60">
        <v>0.4</v>
      </c>
      <c r="I96" s="60">
        <v>12.28</v>
      </c>
      <c r="J96" s="60">
        <v>62.4</v>
      </c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4">SUM(G90:G98)</f>
        <v>27.868000000000002</v>
      </c>
      <c r="H99" s="19">
        <f t="shared" ref="H99" si="45">SUM(H90:H98)</f>
        <v>26.299999999999997</v>
      </c>
      <c r="I99" s="19">
        <f t="shared" ref="I99" si="46">SUM(I90:I98)</f>
        <v>121.13200000000001</v>
      </c>
      <c r="J99" s="19">
        <f t="shared" ref="J99:L99" si="47">SUM(J90:J98)</f>
        <v>775.97</v>
      </c>
      <c r="K99" s="25"/>
      <c r="L99" s="19">
        <v>100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1240</v>
      </c>
      <c r="G100" s="32">
        <f t="shared" ref="G100" si="48">G89+G99</f>
        <v>42.556000000000004</v>
      </c>
      <c r="H100" s="32">
        <f t="shared" ref="H100" si="49">H89+H99</f>
        <v>46.915999999999997</v>
      </c>
      <c r="I100" s="32">
        <f t="shared" ref="I100" si="50">I89+I99</f>
        <v>222.20600000000002</v>
      </c>
      <c r="J100" s="32">
        <f t="shared" ref="J100:L100" si="51">J89+J99</f>
        <v>1360.67</v>
      </c>
      <c r="K100" s="32"/>
      <c r="L100" s="32">
        <v>164.3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7" t="s">
        <v>85</v>
      </c>
      <c r="F101" s="65">
        <v>200</v>
      </c>
      <c r="G101" s="59">
        <v>5.5519999999999996</v>
      </c>
      <c r="H101" s="59">
        <v>9.7439999999999998</v>
      </c>
      <c r="I101" s="59">
        <v>38.512</v>
      </c>
      <c r="J101" s="59">
        <v>264.54400000000004</v>
      </c>
      <c r="K101" s="40">
        <v>181</v>
      </c>
      <c r="L101" s="39"/>
    </row>
    <row r="102" spans="1:12" ht="15">
      <c r="A102" s="23"/>
      <c r="B102" s="15"/>
      <c r="C102" s="11"/>
      <c r="D102" s="7" t="s">
        <v>22</v>
      </c>
      <c r="E102" s="57" t="s">
        <v>40</v>
      </c>
      <c r="F102" s="58">
        <v>200</v>
      </c>
      <c r="G102" s="60">
        <v>7.0000000000000007E-2</v>
      </c>
      <c r="H102" s="60">
        <v>0.02</v>
      </c>
      <c r="I102" s="60">
        <v>15</v>
      </c>
      <c r="J102" s="60">
        <v>60</v>
      </c>
      <c r="K102" s="43">
        <v>376</v>
      </c>
      <c r="L102" s="42"/>
    </row>
    <row r="103" spans="1:12" ht="15">
      <c r="A103" s="23"/>
      <c r="B103" s="15"/>
      <c r="C103" s="11"/>
      <c r="D103" s="7"/>
      <c r="E103" s="57" t="s">
        <v>41</v>
      </c>
      <c r="F103" s="58">
        <v>30</v>
      </c>
      <c r="G103" s="64">
        <v>6.96</v>
      </c>
      <c r="H103" s="64">
        <v>8.85</v>
      </c>
      <c r="I103" s="64"/>
      <c r="J103" s="64">
        <v>108</v>
      </c>
      <c r="K103" s="43">
        <v>15</v>
      </c>
      <c r="L103" s="42"/>
    </row>
    <row r="104" spans="1:12" ht="15">
      <c r="A104" s="23"/>
      <c r="B104" s="15"/>
      <c r="C104" s="11"/>
      <c r="D104" s="7"/>
      <c r="E104" s="57" t="s">
        <v>42</v>
      </c>
      <c r="F104" s="58">
        <v>10</v>
      </c>
      <c r="G104" s="60">
        <v>0.08</v>
      </c>
      <c r="H104" s="60">
        <v>7.25</v>
      </c>
      <c r="I104" s="60">
        <v>0.13</v>
      </c>
      <c r="J104" s="60">
        <v>66</v>
      </c>
      <c r="K104" s="43">
        <v>14</v>
      </c>
      <c r="L104" s="42"/>
    </row>
    <row r="105" spans="1:12" ht="25.5">
      <c r="A105" s="23"/>
      <c r="B105" s="15"/>
      <c r="C105" s="11"/>
      <c r="D105" s="7" t="s">
        <v>23</v>
      </c>
      <c r="E105" s="57" t="s">
        <v>43</v>
      </c>
      <c r="F105" s="61">
        <v>30</v>
      </c>
      <c r="G105" s="62">
        <v>2.37</v>
      </c>
      <c r="H105" s="62">
        <v>0.54</v>
      </c>
      <c r="I105" s="62">
        <v>14.85</v>
      </c>
      <c r="J105" s="62">
        <v>72.900000000000006</v>
      </c>
      <c r="K105" s="43"/>
      <c r="L105" s="42"/>
    </row>
    <row r="106" spans="1:12" ht="15">
      <c r="A106" s="23"/>
      <c r="B106" s="15"/>
      <c r="C106" s="11"/>
      <c r="D106" s="6" t="s">
        <v>23</v>
      </c>
      <c r="E106" s="57" t="s">
        <v>44</v>
      </c>
      <c r="F106" s="58">
        <v>30</v>
      </c>
      <c r="G106" s="60">
        <v>2.08</v>
      </c>
      <c r="H106" s="60">
        <v>0.4</v>
      </c>
      <c r="I106" s="60">
        <v>12.28</v>
      </c>
      <c r="J106" s="60">
        <v>62.4</v>
      </c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17.112000000000002</v>
      </c>
      <c r="H108" s="19">
        <f t="shared" si="52"/>
        <v>26.803999999999995</v>
      </c>
      <c r="I108" s="19">
        <f t="shared" si="52"/>
        <v>80.772000000000006</v>
      </c>
      <c r="J108" s="19">
        <f t="shared" si="52"/>
        <v>633.84400000000005</v>
      </c>
      <c r="K108" s="25"/>
      <c r="L108" s="19" t="s"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46</v>
      </c>
      <c r="F109" s="65">
        <v>60</v>
      </c>
      <c r="G109" s="59">
        <v>0.78600000000000003</v>
      </c>
      <c r="H109" s="59">
        <v>1.95</v>
      </c>
      <c r="I109" s="59">
        <v>9.4079999999999995</v>
      </c>
      <c r="J109" s="59">
        <v>35.76</v>
      </c>
      <c r="K109" s="43">
        <v>45</v>
      </c>
      <c r="L109" s="42"/>
    </row>
    <row r="110" spans="1:12" ht="15">
      <c r="A110" s="23"/>
      <c r="B110" s="15"/>
      <c r="C110" s="11"/>
      <c r="D110" s="7" t="s">
        <v>27</v>
      </c>
      <c r="E110" s="57" t="s">
        <v>45</v>
      </c>
      <c r="F110" s="65">
        <v>200</v>
      </c>
      <c r="G110" s="59">
        <v>1.44</v>
      </c>
      <c r="H110" s="59">
        <v>3.9359999999999999</v>
      </c>
      <c r="I110" s="59">
        <v>8.7439999999999998</v>
      </c>
      <c r="J110" s="59">
        <v>83</v>
      </c>
      <c r="K110" s="43">
        <v>82</v>
      </c>
      <c r="L110" s="42"/>
    </row>
    <row r="111" spans="1:12" ht="15">
      <c r="A111" s="23"/>
      <c r="B111" s="15"/>
      <c r="C111" s="11"/>
      <c r="D111" s="7" t="s">
        <v>28</v>
      </c>
      <c r="E111" s="57" t="s">
        <v>76</v>
      </c>
      <c r="F111" s="65">
        <v>90</v>
      </c>
      <c r="G111" s="59">
        <v>12.276000000000002</v>
      </c>
      <c r="H111" s="59">
        <v>11.871</v>
      </c>
      <c r="I111" s="59">
        <v>7.173</v>
      </c>
      <c r="J111" s="59">
        <v>185.4</v>
      </c>
      <c r="K111" s="43">
        <v>297</v>
      </c>
      <c r="L111" s="42"/>
    </row>
    <row r="112" spans="1:12" ht="15">
      <c r="A112" s="23"/>
      <c r="B112" s="15"/>
      <c r="C112" s="11"/>
      <c r="D112" s="7" t="s">
        <v>29</v>
      </c>
      <c r="E112" s="57" t="s">
        <v>77</v>
      </c>
      <c r="F112" s="65">
        <v>150</v>
      </c>
      <c r="G112" s="60">
        <v>2.58</v>
      </c>
      <c r="H112" s="60">
        <v>4.05</v>
      </c>
      <c r="I112" s="60">
        <v>11.78</v>
      </c>
      <c r="J112" s="60">
        <v>93.88</v>
      </c>
      <c r="K112" s="43">
        <v>321</v>
      </c>
      <c r="L112" s="42"/>
    </row>
    <row r="113" spans="1:12" ht="15">
      <c r="A113" s="23"/>
      <c r="B113" s="15"/>
      <c r="C113" s="11"/>
      <c r="D113" s="7" t="s">
        <v>30</v>
      </c>
      <c r="E113" s="57" t="s">
        <v>70</v>
      </c>
      <c r="F113" s="65">
        <v>180</v>
      </c>
      <c r="G113" s="59">
        <v>0.59399999999999997</v>
      </c>
      <c r="H113" s="59">
        <v>8.1000000000000003E-2</v>
      </c>
      <c r="I113" s="59">
        <v>28.926000000000002</v>
      </c>
      <c r="J113" s="59">
        <v>119.52000000000001</v>
      </c>
      <c r="K113" s="43">
        <v>348</v>
      </c>
      <c r="L113" s="42"/>
    </row>
    <row r="114" spans="1:12" ht="25.5">
      <c r="A114" s="23"/>
      <c r="B114" s="15"/>
      <c r="C114" s="11"/>
      <c r="D114" s="7" t="s">
        <v>31</v>
      </c>
      <c r="E114" s="57" t="s">
        <v>43</v>
      </c>
      <c r="F114" s="61">
        <v>30</v>
      </c>
      <c r="G114" s="62">
        <v>2.37</v>
      </c>
      <c r="H114" s="62">
        <v>0.54</v>
      </c>
      <c r="I114" s="62">
        <v>14.85</v>
      </c>
      <c r="J114" s="62">
        <v>72.900000000000006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57" t="s">
        <v>44</v>
      </c>
      <c r="F115" s="58">
        <v>30</v>
      </c>
      <c r="G115" s="60">
        <v>2.08</v>
      </c>
      <c r="H115" s="60">
        <v>0.4</v>
      </c>
      <c r="I115" s="60">
        <v>12.28</v>
      </c>
      <c r="J115" s="60">
        <v>62.4</v>
      </c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3">SUM(G109:G117)</f>
        <v>22.126000000000005</v>
      </c>
      <c r="H118" s="19">
        <f t="shared" si="53"/>
        <v>22.827999999999999</v>
      </c>
      <c r="I118" s="19">
        <f t="shared" si="53"/>
        <v>93.161000000000001</v>
      </c>
      <c r="J118" s="19">
        <f t="shared" si="53"/>
        <v>652.8599999999999</v>
      </c>
      <c r="K118" s="25"/>
      <c r="L118" s="19">
        <v>100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1240</v>
      </c>
      <c r="G119" s="32">
        <f t="shared" ref="G119" si="54">G108+G118</f>
        <v>39.238000000000007</v>
      </c>
      <c r="H119" s="32">
        <f t="shared" ref="H119" si="55">H108+H118</f>
        <v>49.631999999999991</v>
      </c>
      <c r="I119" s="32">
        <f t="shared" ref="I119" si="56">I108+I118</f>
        <v>173.93299999999999</v>
      </c>
      <c r="J119" s="32">
        <f t="shared" ref="J119:L119" si="57">J108+J118</f>
        <v>1286.704</v>
      </c>
      <c r="K119" s="32"/>
      <c r="L119" s="32" t="s">
        <v>86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7" t="s">
        <v>51</v>
      </c>
      <c r="F120" s="66">
        <v>150</v>
      </c>
      <c r="G120" s="59">
        <v>17.489999999999998</v>
      </c>
      <c r="H120" s="59">
        <v>5.94</v>
      </c>
      <c r="I120" s="59">
        <v>35.67</v>
      </c>
      <c r="J120" s="59">
        <v>351</v>
      </c>
      <c r="K120" s="40">
        <v>224</v>
      </c>
      <c r="L120" s="39"/>
    </row>
    <row r="121" spans="1:12" ht="15">
      <c r="A121" s="14"/>
      <c r="B121" s="15"/>
      <c r="C121" s="11"/>
      <c r="D121" s="6"/>
      <c r="E121" s="57" t="s">
        <v>52</v>
      </c>
      <c r="F121" s="65">
        <v>80</v>
      </c>
      <c r="G121" s="59">
        <v>1.5519999999999998</v>
      </c>
      <c r="H121" s="59">
        <v>3.6159999999999997</v>
      </c>
      <c r="I121" s="59">
        <v>10.608000000000001</v>
      </c>
      <c r="J121" s="59">
        <v>81.44</v>
      </c>
      <c r="K121" s="43">
        <v>327</v>
      </c>
      <c r="L121" s="42"/>
    </row>
    <row r="122" spans="1:12" ht="15">
      <c r="A122" s="14"/>
      <c r="B122" s="15"/>
      <c r="C122" s="11"/>
      <c r="D122" s="7" t="s">
        <v>22</v>
      </c>
      <c r="E122" s="57" t="s">
        <v>53</v>
      </c>
      <c r="F122" s="67">
        <v>200</v>
      </c>
      <c r="G122" s="64">
        <v>3.17</v>
      </c>
      <c r="H122" s="64">
        <v>2.67</v>
      </c>
      <c r="I122" s="64">
        <v>15.95</v>
      </c>
      <c r="J122" s="64">
        <v>107.88</v>
      </c>
      <c r="K122" s="43">
        <v>379</v>
      </c>
      <c r="L122" s="42"/>
    </row>
    <row r="123" spans="1:12" ht="25.5">
      <c r="A123" s="14"/>
      <c r="B123" s="15"/>
      <c r="C123" s="11"/>
      <c r="D123" s="7" t="s">
        <v>23</v>
      </c>
      <c r="E123" s="57" t="s">
        <v>43</v>
      </c>
      <c r="F123" s="61">
        <v>40</v>
      </c>
      <c r="G123" s="68">
        <v>3.16</v>
      </c>
      <c r="H123" s="68">
        <v>0.72000000000000008</v>
      </c>
      <c r="I123" s="68">
        <v>19.8</v>
      </c>
      <c r="J123" s="68">
        <v>97.2</v>
      </c>
      <c r="K123" s="43"/>
      <c r="L123" s="42"/>
    </row>
    <row r="124" spans="1:12" ht="15">
      <c r="A124" s="14"/>
      <c r="B124" s="15"/>
      <c r="C124" s="11"/>
      <c r="D124" s="7" t="s">
        <v>23</v>
      </c>
      <c r="E124" s="57" t="s">
        <v>44</v>
      </c>
      <c r="F124" s="58">
        <v>30</v>
      </c>
      <c r="G124" s="60">
        <v>2.08</v>
      </c>
      <c r="H124" s="60">
        <v>0.4</v>
      </c>
      <c r="I124" s="60">
        <v>12.28</v>
      </c>
      <c r="J124" s="60">
        <v>62.4</v>
      </c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27.451999999999998</v>
      </c>
      <c r="H127" s="19">
        <f t="shared" si="58"/>
        <v>13.346000000000002</v>
      </c>
      <c r="I127" s="19">
        <f t="shared" si="58"/>
        <v>94.308000000000007</v>
      </c>
      <c r="J127" s="19">
        <f t="shared" si="58"/>
        <v>699.92</v>
      </c>
      <c r="K127" s="25"/>
      <c r="L127" s="19" t="s">
        <v>80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54</v>
      </c>
      <c r="F128" s="65">
        <v>60</v>
      </c>
      <c r="G128" s="59">
        <f>1.41*0.6</f>
        <v>0.84599999999999997</v>
      </c>
      <c r="H128" s="59">
        <f>6.01*0.6</f>
        <v>3.6059999999999999</v>
      </c>
      <c r="I128" s="59">
        <f>8.26*0.6</f>
        <v>4.9559999999999995</v>
      </c>
      <c r="J128" s="59">
        <f>92.8*0.6</f>
        <v>55.68</v>
      </c>
      <c r="K128" s="43">
        <v>52</v>
      </c>
      <c r="L128" s="42"/>
    </row>
    <row r="129" spans="1:12" ht="15">
      <c r="A129" s="14"/>
      <c r="B129" s="15"/>
      <c r="C129" s="11"/>
      <c r="D129" s="7" t="s">
        <v>27</v>
      </c>
      <c r="E129" s="57" t="s">
        <v>87</v>
      </c>
      <c r="F129" s="65">
        <v>200</v>
      </c>
      <c r="G129" s="72">
        <v>1.1839999999999999</v>
      </c>
      <c r="H129" s="72">
        <v>3.9359999999999999</v>
      </c>
      <c r="I129" s="72">
        <v>4.8719999999999999</v>
      </c>
      <c r="J129" s="72">
        <v>61</v>
      </c>
      <c r="K129" s="43">
        <v>98</v>
      </c>
      <c r="L129" s="42"/>
    </row>
    <row r="130" spans="1:12" ht="15">
      <c r="A130" s="14"/>
      <c r="B130" s="15"/>
      <c r="C130" s="11"/>
      <c r="D130" s="7" t="s">
        <v>28</v>
      </c>
      <c r="E130" s="57" t="s">
        <v>88</v>
      </c>
      <c r="F130" s="66">
        <v>90</v>
      </c>
      <c r="G130" s="59">
        <v>9.5760000000000005</v>
      </c>
      <c r="H130" s="59">
        <v>25.371000000000002</v>
      </c>
      <c r="I130" s="59">
        <v>2.601</v>
      </c>
      <c r="J130" s="59">
        <v>278.10000000000002</v>
      </c>
      <c r="K130" s="43">
        <v>260</v>
      </c>
      <c r="L130" s="42"/>
    </row>
    <row r="131" spans="1:12" ht="15">
      <c r="A131" s="14"/>
      <c r="B131" s="15"/>
      <c r="C131" s="11"/>
      <c r="D131" s="7" t="s">
        <v>29</v>
      </c>
      <c r="E131" s="57" t="s">
        <v>89</v>
      </c>
      <c r="F131" s="65">
        <v>150</v>
      </c>
      <c r="G131" s="59">
        <v>8.3000000000000007</v>
      </c>
      <c r="H131" s="59">
        <v>8.9499999999999993</v>
      </c>
      <c r="I131" s="59">
        <v>37.366666666666667</v>
      </c>
      <c r="J131" s="59">
        <v>262.5</v>
      </c>
      <c r="K131" s="43">
        <v>171</v>
      </c>
      <c r="L131" s="42"/>
    </row>
    <row r="132" spans="1:12" ht="15">
      <c r="A132" s="14"/>
      <c r="B132" s="15"/>
      <c r="C132" s="11"/>
      <c r="D132" s="7" t="s">
        <v>30</v>
      </c>
      <c r="E132" s="57" t="s">
        <v>49</v>
      </c>
      <c r="F132" s="65">
        <v>180</v>
      </c>
      <c r="G132" s="59">
        <v>0.14400000000000002</v>
      </c>
      <c r="H132" s="59">
        <v>0.14400000000000002</v>
      </c>
      <c r="I132" s="59">
        <v>25.091999999999999</v>
      </c>
      <c r="J132" s="59">
        <v>103.13999999999999</v>
      </c>
      <c r="K132" s="43">
        <v>342</v>
      </c>
      <c r="L132" s="42"/>
    </row>
    <row r="133" spans="1:12" ht="25.5">
      <c r="A133" s="14"/>
      <c r="B133" s="15"/>
      <c r="C133" s="11"/>
      <c r="D133" s="7" t="s">
        <v>31</v>
      </c>
      <c r="E133" s="57" t="s">
        <v>43</v>
      </c>
      <c r="F133" s="61">
        <v>30</v>
      </c>
      <c r="G133" s="62">
        <v>2.37</v>
      </c>
      <c r="H133" s="62">
        <v>0.54</v>
      </c>
      <c r="I133" s="62">
        <v>14.85</v>
      </c>
      <c r="J133" s="62">
        <v>72.900000000000006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57" t="s">
        <v>44</v>
      </c>
      <c r="F134" s="58">
        <v>30</v>
      </c>
      <c r="G134" s="60">
        <v>2.08</v>
      </c>
      <c r="H134" s="60">
        <v>0.4</v>
      </c>
      <c r="I134" s="60">
        <v>12.28</v>
      </c>
      <c r="J134" s="60">
        <v>62.4</v>
      </c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9">SUM(G128:G136)</f>
        <v>24.5</v>
      </c>
      <c r="H137" s="19">
        <f t="shared" si="59"/>
        <v>42.946999999999996</v>
      </c>
      <c r="I137" s="19">
        <f t="shared" si="59"/>
        <v>102.01766666666666</v>
      </c>
      <c r="J137" s="19">
        <f t="shared" si="59"/>
        <v>895.71999999999991</v>
      </c>
      <c r="K137" s="25"/>
      <c r="L137" s="19">
        <v>100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1240</v>
      </c>
      <c r="G138" s="32">
        <f t="shared" ref="G138" si="60">G127+G137</f>
        <v>51.951999999999998</v>
      </c>
      <c r="H138" s="32">
        <f t="shared" ref="H138" si="61">H127+H137</f>
        <v>56.292999999999999</v>
      </c>
      <c r="I138" s="32">
        <f t="shared" ref="I138" si="62">I127+I137</f>
        <v>196.32566666666668</v>
      </c>
      <c r="J138" s="32">
        <f t="shared" ref="J138:L138" si="63">J127+J137</f>
        <v>1595.6399999999999</v>
      </c>
      <c r="K138" s="32"/>
      <c r="L138" s="32" t="s">
        <v>86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70" t="s">
        <v>62</v>
      </c>
      <c r="F139" s="71">
        <v>87</v>
      </c>
      <c r="G139" s="59">
        <v>6.9698275862068968</v>
      </c>
      <c r="H139" s="59">
        <v>12.413793103448276</v>
      </c>
      <c r="I139" s="59">
        <v>1.3189655172413794</v>
      </c>
      <c r="J139" s="59">
        <v>144.82758620689657</v>
      </c>
      <c r="K139" s="40">
        <v>210</v>
      </c>
      <c r="L139" s="39"/>
    </row>
    <row r="140" spans="1:12" ht="15">
      <c r="A140" s="23"/>
      <c r="B140" s="15"/>
      <c r="C140" s="11"/>
      <c r="D140" s="6"/>
      <c r="E140" s="70" t="s">
        <v>63</v>
      </c>
      <c r="F140" s="71">
        <v>40</v>
      </c>
      <c r="G140" s="60">
        <v>0.48</v>
      </c>
      <c r="H140" s="60">
        <v>1.88</v>
      </c>
      <c r="I140" s="60">
        <v>3.08</v>
      </c>
      <c r="J140" s="60">
        <v>31.33</v>
      </c>
      <c r="K140" s="43"/>
      <c r="L140" s="42"/>
    </row>
    <row r="141" spans="1:12" ht="15">
      <c r="A141" s="23"/>
      <c r="B141" s="15"/>
      <c r="C141" s="11"/>
      <c r="D141" s="7" t="s">
        <v>22</v>
      </c>
      <c r="E141" s="70" t="s">
        <v>64</v>
      </c>
      <c r="F141" s="71">
        <v>200</v>
      </c>
      <c r="G141" s="60">
        <v>4.08</v>
      </c>
      <c r="H141" s="60">
        <v>3.54</v>
      </c>
      <c r="I141" s="60">
        <v>17.579999999999998</v>
      </c>
      <c r="J141" s="60">
        <v>118.6</v>
      </c>
      <c r="K141" s="43">
        <v>382</v>
      </c>
      <c r="L141" s="42"/>
    </row>
    <row r="142" spans="1:12" ht="15.75" customHeight="1">
      <c r="A142" s="23"/>
      <c r="B142" s="15"/>
      <c r="C142" s="11"/>
      <c r="D142" s="7" t="s">
        <v>24</v>
      </c>
      <c r="E142" s="57" t="s">
        <v>65</v>
      </c>
      <c r="F142" s="65">
        <v>135</v>
      </c>
      <c r="G142" s="60">
        <v>0.54</v>
      </c>
      <c r="H142" s="60">
        <v>0.54</v>
      </c>
      <c r="I142" s="60">
        <v>13.21</v>
      </c>
      <c r="J142" s="60">
        <v>59.4</v>
      </c>
      <c r="K142" s="43">
        <v>338</v>
      </c>
      <c r="L142" s="42"/>
    </row>
    <row r="143" spans="1:12" ht="25.5">
      <c r="A143" s="23"/>
      <c r="B143" s="15"/>
      <c r="C143" s="11"/>
      <c r="D143" s="7" t="s">
        <v>23</v>
      </c>
      <c r="E143" s="57" t="s">
        <v>43</v>
      </c>
      <c r="F143" s="61">
        <v>30</v>
      </c>
      <c r="G143" s="62">
        <v>2.37</v>
      </c>
      <c r="H143" s="62">
        <v>0.54</v>
      </c>
      <c r="I143" s="62">
        <v>14.85</v>
      </c>
      <c r="J143" s="62">
        <v>72.900000000000006</v>
      </c>
      <c r="K143" s="43"/>
      <c r="L143" s="42"/>
    </row>
    <row r="144" spans="1:12" ht="15">
      <c r="A144" s="23"/>
      <c r="B144" s="15"/>
      <c r="C144" s="11"/>
      <c r="D144" s="6" t="s">
        <v>23</v>
      </c>
      <c r="E144" s="57" t="s">
        <v>44</v>
      </c>
      <c r="F144" s="58">
        <v>30</v>
      </c>
      <c r="G144" s="60">
        <v>2.08</v>
      </c>
      <c r="H144" s="60">
        <v>0.4</v>
      </c>
      <c r="I144" s="60">
        <v>12.28</v>
      </c>
      <c r="J144" s="60">
        <v>62.4</v>
      </c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64">SUM(G139:G145)</f>
        <v>16.519827586206901</v>
      </c>
      <c r="H146" s="19">
        <f t="shared" si="64"/>
        <v>19.313793103448273</v>
      </c>
      <c r="I146" s="19">
        <f t="shared" si="64"/>
        <v>62.318965517241381</v>
      </c>
      <c r="J146" s="19">
        <f t="shared" si="64"/>
        <v>489.45758620689651</v>
      </c>
      <c r="K146" s="25"/>
      <c r="L146" s="19" t="s">
        <v>80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66</v>
      </c>
      <c r="F147" s="65">
        <v>60</v>
      </c>
      <c r="G147" s="59">
        <v>0.84</v>
      </c>
      <c r="H147" s="59">
        <v>6.0239999999999991</v>
      </c>
      <c r="I147" s="59">
        <v>4.3739999999999997</v>
      </c>
      <c r="J147" s="59">
        <v>75.059999999999988</v>
      </c>
      <c r="K147" s="43">
        <v>67</v>
      </c>
      <c r="L147" s="42"/>
    </row>
    <row r="148" spans="1:12" ht="15">
      <c r="A148" s="23"/>
      <c r="B148" s="15"/>
      <c r="C148" s="11"/>
      <c r="D148" s="7" t="s">
        <v>27</v>
      </c>
      <c r="E148" s="57" t="s">
        <v>90</v>
      </c>
      <c r="F148" s="65">
        <v>200</v>
      </c>
      <c r="G148" s="72">
        <v>2.1520000000000001</v>
      </c>
      <c r="H148" s="72">
        <v>2.2719999999999998</v>
      </c>
      <c r="I148" s="72">
        <v>13.968</v>
      </c>
      <c r="J148" s="72">
        <v>94.6</v>
      </c>
      <c r="K148" s="43">
        <v>103</v>
      </c>
      <c r="L148" s="42"/>
    </row>
    <row r="149" spans="1:12" ht="15">
      <c r="A149" s="23"/>
      <c r="B149" s="15"/>
      <c r="C149" s="11"/>
      <c r="D149" s="7" t="s">
        <v>28</v>
      </c>
      <c r="E149" s="57" t="s">
        <v>91</v>
      </c>
      <c r="F149" s="65">
        <v>90</v>
      </c>
      <c r="G149" s="59">
        <v>10.047272727272727</v>
      </c>
      <c r="H149" s="69">
        <v>12.289090909090911</v>
      </c>
      <c r="I149" s="69">
        <v>12.125454545454545</v>
      </c>
      <c r="J149" s="69">
        <v>199.63636363636363</v>
      </c>
      <c r="K149" s="43">
        <v>234</v>
      </c>
      <c r="L149" s="42"/>
    </row>
    <row r="150" spans="1:12" ht="15">
      <c r="A150" s="23"/>
      <c r="B150" s="15"/>
      <c r="C150" s="11"/>
      <c r="D150" s="7" t="s">
        <v>29</v>
      </c>
      <c r="E150" s="57" t="s">
        <v>69</v>
      </c>
      <c r="F150" s="65">
        <v>150</v>
      </c>
      <c r="G150" s="59">
        <v>3.1</v>
      </c>
      <c r="H150" s="59">
        <v>9.1583333333333332</v>
      </c>
      <c r="I150" s="59">
        <v>17.983333333333331</v>
      </c>
      <c r="J150" s="59">
        <v>172.85833333333335</v>
      </c>
      <c r="K150" s="43">
        <v>312</v>
      </c>
      <c r="L150" s="42"/>
    </row>
    <row r="151" spans="1:12" ht="15">
      <c r="A151" s="23"/>
      <c r="B151" s="15"/>
      <c r="C151" s="11"/>
      <c r="D151" s="7" t="s">
        <v>30</v>
      </c>
      <c r="E151" s="57" t="s">
        <v>58</v>
      </c>
      <c r="F151" s="65">
        <v>180</v>
      </c>
      <c r="G151" s="59">
        <v>0.27899999999999997</v>
      </c>
      <c r="H151" s="59">
        <v>0</v>
      </c>
      <c r="I151" s="59">
        <v>35.459999999999994</v>
      </c>
      <c r="J151" s="59">
        <v>144</v>
      </c>
      <c r="K151" s="43"/>
      <c r="L151" s="42"/>
    </row>
    <row r="152" spans="1:12" ht="25.5">
      <c r="A152" s="23"/>
      <c r="B152" s="15"/>
      <c r="C152" s="11"/>
      <c r="D152" s="7" t="s">
        <v>31</v>
      </c>
      <c r="E152" s="57" t="s">
        <v>43</v>
      </c>
      <c r="F152" s="61">
        <v>30</v>
      </c>
      <c r="G152" s="62">
        <v>2.37</v>
      </c>
      <c r="H152" s="62">
        <v>0.54</v>
      </c>
      <c r="I152" s="62">
        <v>14.85</v>
      </c>
      <c r="J152" s="62">
        <v>72.900000000000006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57" t="s">
        <v>44</v>
      </c>
      <c r="F153" s="58">
        <v>30</v>
      </c>
      <c r="G153" s="60">
        <v>2.08</v>
      </c>
      <c r="H153" s="60">
        <v>0.4</v>
      </c>
      <c r="I153" s="60">
        <v>12.28</v>
      </c>
      <c r="J153" s="60">
        <v>62.4</v>
      </c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5">SUM(G147:G155)</f>
        <v>20.868272727272732</v>
      </c>
      <c r="H156" s="19">
        <f t="shared" si="65"/>
        <v>30.683424242424238</v>
      </c>
      <c r="I156" s="19">
        <f t="shared" si="65"/>
        <v>111.04078787878787</v>
      </c>
      <c r="J156" s="19">
        <f t="shared" si="65"/>
        <v>821.4546969696969</v>
      </c>
      <c r="K156" s="25"/>
      <c r="L156" s="19">
        <v>100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1262</v>
      </c>
      <c r="G157" s="32">
        <f t="shared" ref="G157" si="66">G146+G156</f>
        <v>37.388100313479633</v>
      </c>
      <c r="H157" s="32">
        <f t="shared" ref="H157" si="67">H146+H156</f>
        <v>49.997217345872514</v>
      </c>
      <c r="I157" s="32">
        <f t="shared" ref="I157" si="68">I146+I156</f>
        <v>173.35975339602925</v>
      </c>
      <c r="J157" s="32">
        <f t="shared" ref="J157:L157" si="69">J146+J156</f>
        <v>1310.9122831765935</v>
      </c>
      <c r="K157" s="32"/>
      <c r="L157" s="32" t="s">
        <v>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7" t="s">
        <v>92</v>
      </c>
      <c r="F158" s="66">
        <v>55</v>
      </c>
      <c r="G158" s="59">
        <v>6.14</v>
      </c>
      <c r="H158" s="59">
        <v>7.51</v>
      </c>
      <c r="I158" s="59">
        <v>7.41</v>
      </c>
      <c r="J158" s="59">
        <v>122</v>
      </c>
      <c r="K158" s="40">
        <v>234</v>
      </c>
      <c r="L158" s="39"/>
    </row>
    <row r="159" spans="1:12" ht="15">
      <c r="A159" s="23"/>
      <c r="B159" s="15"/>
      <c r="C159" s="11"/>
      <c r="D159" s="6"/>
      <c r="E159" s="57" t="s">
        <v>93</v>
      </c>
      <c r="F159" s="66">
        <v>100</v>
      </c>
      <c r="G159" s="59">
        <v>2.1032258064516127</v>
      </c>
      <c r="H159" s="59">
        <v>6.2064516129032254</v>
      </c>
      <c r="I159" s="59">
        <v>12.187096774193549</v>
      </c>
      <c r="J159" s="59">
        <v>117.09677419354838</v>
      </c>
      <c r="K159" s="43">
        <v>312</v>
      </c>
      <c r="L159" s="42"/>
    </row>
    <row r="160" spans="1:12" ht="15">
      <c r="A160" s="23"/>
      <c r="B160" s="15"/>
      <c r="C160" s="11"/>
      <c r="D160" s="7" t="s">
        <v>22</v>
      </c>
      <c r="E160" s="57" t="s">
        <v>72</v>
      </c>
      <c r="F160" s="65">
        <v>200</v>
      </c>
      <c r="G160" s="60">
        <v>0.13</v>
      </c>
      <c r="H160" s="60">
        <v>0.02</v>
      </c>
      <c r="I160" s="60">
        <v>15.2</v>
      </c>
      <c r="J160" s="60">
        <v>62</v>
      </c>
      <c r="K160" s="43">
        <v>377</v>
      </c>
      <c r="L160" s="42"/>
    </row>
    <row r="161" spans="1:12" ht="15">
      <c r="A161" s="23"/>
      <c r="B161" s="15"/>
      <c r="C161" s="11"/>
      <c r="D161" s="7" t="s">
        <v>24</v>
      </c>
      <c r="E161" s="57" t="s">
        <v>65</v>
      </c>
      <c r="F161" s="65">
        <v>100</v>
      </c>
      <c r="G161" s="60">
        <v>0.4</v>
      </c>
      <c r="H161" s="60">
        <v>0.4</v>
      </c>
      <c r="I161" s="60">
        <v>9.8000000000000007</v>
      </c>
      <c r="J161" s="60">
        <v>44</v>
      </c>
      <c r="K161" s="43">
        <v>338</v>
      </c>
      <c r="L161" s="42"/>
    </row>
    <row r="162" spans="1:12" ht="25.5">
      <c r="A162" s="23"/>
      <c r="B162" s="15"/>
      <c r="C162" s="11"/>
      <c r="D162" s="7" t="s">
        <v>23</v>
      </c>
      <c r="E162" s="57" t="s">
        <v>43</v>
      </c>
      <c r="F162" s="61">
        <v>30</v>
      </c>
      <c r="G162" s="62">
        <v>2.37</v>
      </c>
      <c r="H162" s="62">
        <v>0.54</v>
      </c>
      <c r="I162" s="62">
        <v>14.85</v>
      </c>
      <c r="J162" s="62">
        <v>72.900000000000006</v>
      </c>
      <c r="K162" s="43"/>
      <c r="L162" s="42"/>
    </row>
    <row r="163" spans="1:12" ht="15">
      <c r="A163" s="23"/>
      <c r="B163" s="15"/>
      <c r="C163" s="11"/>
      <c r="D163" s="6" t="s">
        <v>23</v>
      </c>
      <c r="E163" s="57" t="s">
        <v>44</v>
      </c>
      <c r="F163" s="58">
        <v>30</v>
      </c>
      <c r="G163" s="60">
        <v>2.08</v>
      </c>
      <c r="H163" s="60">
        <v>0.4</v>
      </c>
      <c r="I163" s="60">
        <v>12.28</v>
      </c>
      <c r="J163" s="60">
        <v>62.4</v>
      </c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0">SUM(G158:G164)</f>
        <v>13.223225806451614</v>
      </c>
      <c r="H165" s="19">
        <f t="shared" si="70"/>
        <v>15.076451612903226</v>
      </c>
      <c r="I165" s="19">
        <f t="shared" si="70"/>
        <v>71.727096774193541</v>
      </c>
      <c r="J165" s="19">
        <f t="shared" si="70"/>
        <v>480.39677419354837</v>
      </c>
      <c r="K165" s="25"/>
      <c r="L165" s="19" t="s">
        <v>80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0" t="s">
        <v>73</v>
      </c>
      <c r="F166" s="71">
        <v>60</v>
      </c>
      <c r="G166" s="59">
        <v>0.48</v>
      </c>
      <c r="H166" s="59">
        <v>0.06</v>
      </c>
      <c r="I166" s="59">
        <v>1.02</v>
      </c>
      <c r="J166" s="59">
        <v>6</v>
      </c>
      <c r="K166" s="43">
        <v>70</v>
      </c>
      <c r="L166" s="42"/>
    </row>
    <row r="167" spans="1:12" ht="15">
      <c r="A167" s="23"/>
      <c r="B167" s="15"/>
      <c r="C167" s="11"/>
      <c r="D167" s="7" t="s">
        <v>27</v>
      </c>
      <c r="E167" s="57" t="s">
        <v>74</v>
      </c>
      <c r="F167" s="65">
        <v>200</v>
      </c>
      <c r="G167" s="72">
        <v>4.3920000000000003</v>
      </c>
      <c r="H167" s="72">
        <v>4.2159999999999993</v>
      </c>
      <c r="I167" s="72">
        <v>13.231999999999999</v>
      </c>
      <c r="J167" s="72">
        <v>118.6</v>
      </c>
      <c r="K167" s="43">
        <v>102</v>
      </c>
      <c r="L167" s="42"/>
    </row>
    <row r="168" spans="1:12" ht="15">
      <c r="A168" s="23"/>
      <c r="B168" s="15"/>
      <c r="C168" s="11"/>
      <c r="D168" s="7" t="s">
        <v>28</v>
      </c>
      <c r="E168" s="57" t="s">
        <v>71</v>
      </c>
      <c r="F168" s="65">
        <v>90</v>
      </c>
      <c r="G168" s="59">
        <v>14.238000000000001</v>
      </c>
      <c r="H168" s="59">
        <v>15.939000000000002</v>
      </c>
      <c r="I168" s="59">
        <v>14.805</v>
      </c>
      <c r="J168" s="59">
        <v>259.2</v>
      </c>
      <c r="K168" s="43">
        <v>294</v>
      </c>
      <c r="L168" s="42"/>
    </row>
    <row r="169" spans="1:12" ht="15">
      <c r="A169" s="23"/>
      <c r="B169" s="15"/>
      <c r="C169" s="11"/>
      <c r="D169" s="7" t="s">
        <v>29</v>
      </c>
      <c r="E169" s="57" t="s">
        <v>57</v>
      </c>
      <c r="F169" s="65">
        <v>150</v>
      </c>
      <c r="G169" s="59">
        <v>5.72</v>
      </c>
      <c r="H169" s="59">
        <v>5.78</v>
      </c>
      <c r="I169" s="59">
        <v>30.45</v>
      </c>
      <c r="J169" s="59">
        <v>195.72</v>
      </c>
      <c r="K169" s="43">
        <v>202.309</v>
      </c>
      <c r="L169" s="42"/>
    </row>
    <row r="170" spans="1:12" ht="15">
      <c r="A170" s="23"/>
      <c r="B170" s="15"/>
      <c r="C170" s="11"/>
      <c r="D170" s="7" t="s">
        <v>30</v>
      </c>
      <c r="E170" s="57" t="s">
        <v>84</v>
      </c>
      <c r="F170" s="67">
        <v>180</v>
      </c>
      <c r="G170" s="76">
        <v>0.9</v>
      </c>
      <c r="H170" s="76">
        <v>0</v>
      </c>
      <c r="I170" s="76">
        <v>18.18</v>
      </c>
      <c r="J170" s="76">
        <v>76.319999999999993</v>
      </c>
      <c r="K170" s="43">
        <v>389</v>
      </c>
      <c r="L170" s="42"/>
    </row>
    <row r="171" spans="1:12" ht="25.5">
      <c r="A171" s="23"/>
      <c r="B171" s="15"/>
      <c r="C171" s="11"/>
      <c r="D171" s="7" t="s">
        <v>31</v>
      </c>
      <c r="E171" s="57" t="s">
        <v>43</v>
      </c>
      <c r="F171" s="61">
        <v>30</v>
      </c>
      <c r="G171" s="62">
        <v>2.37</v>
      </c>
      <c r="H171" s="62">
        <v>0.54</v>
      </c>
      <c r="I171" s="62">
        <v>14.85</v>
      </c>
      <c r="J171" s="62">
        <v>72.900000000000006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57" t="s">
        <v>44</v>
      </c>
      <c r="F172" s="58">
        <v>30</v>
      </c>
      <c r="G172" s="60">
        <v>2.08</v>
      </c>
      <c r="H172" s="60">
        <v>0.4</v>
      </c>
      <c r="I172" s="60">
        <v>12.28</v>
      </c>
      <c r="J172" s="60">
        <v>62.4</v>
      </c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71">SUM(G166:G174)</f>
        <v>30.18</v>
      </c>
      <c r="H175" s="19">
        <f t="shared" si="71"/>
        <v>26.934999999999999</v>
      </c>
      <c r="I175" s="19">
        <f t="shared" si="71"/>
        <v>104.81699999999999</v>
      </c>
      <c r="J175" s="19">
        <f t="shared" si="71"/>
        <v>791.13999999999987</v>
      </c>
      <c r="K175" s="25"/>
      <c r="L175" s="19">
        <v>100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1255</v>
      </c>
      <c r="G176" s="32">
        <f t="shared" ref="G176" si="72">G165+G175</f>
        <v>43.403225806451616</v>
      </c>
      <c r="H176" s="32">
        <f t="shared" ref="H176" si="73">H165+H175</f>
        <v>42.011451612903222</v>
      </c>
      <c r="I176" s="32">
        <f t="shared" ref="I176" si="74">I165+I175</f>
        <v>176.54409677419352</v>
      </c>
      <c r="J176" s="32">
        <f t="shared" ref="J176:L176" si="75">J165+J175</f>
        <v>1271.5367741935484</v>
      </c>
      <c r="K176" s="32"/>
      <c r="L176" s="32" t="s">
        <v>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7" t="s">
        <v>78</v>
      </c>
      <c r="F177" s="65">
        <v>200</v>
      </c>
      <c r="G177" s="59">
        <v>7.4480000000000004</v>
      </c>
      <c r="H177" s="59">
        <v>12.215999999999999</v>
      </c>
      <c r="I177" s="59">
        <v>32.624000000000002</v>
      </c>
      <c r="J177" s="59">
        <v>271.31999999999994</v>
      </c>
      <c r="K177" s="40">
        <v>182</v>
      </c>
      <c r="L177" s="39"/>
    </row>
    <row r="178" spans="1:12" ht="15">
      <c r="A178" s="23"/>
      <c r="B178" s="15"/>
      <c r="C178" s="11"/>
      <c r="D178" s="6"/>
      <c r="E178" s="74" t="s">
        <v>79</v>
      </c>
      <c r="F178" s="75">
        <v>40</v>
      </c>
      <c r="G178" s="62">
        <v>2.72</v>
      </c>
      <c r="H178" s="62">
        <v>7.44</v>
      </c>
      <c r="I178" s="62">
        <v>26.32</v>
      </c>
      <c r="J178" s="62">
        <v>118.08</v>
      </c>
      <c r="K178" s="43"/>
      <c r="L178" s="42"/>
    </row>
    <row r="179" spans="1:12" ht="25.5">
      <c r="A179" s="23"/>
      <c r="B179" s="15"/>
      <c r="C179" s="11"/>
      <c r="D179" s="7" t="s">
        <v>23</v>
      </c>
      <c r="E179" s="57" t="s">
        <v>43</v>
      </c>
      <c r="F179" s="61">
        <v>30</v>
      </c>
      <c r="G179" s="62">
        <v>2.37</v>
      </c>
      <c r="H179" s="62">
        <v>0.54</v>
      </c>
      <c r="I179" s="62">
        <v>14.85</v>
      </c>
      <c r="J179" s="62">
        <v>72.900000000000006</v>
      </c>
      <c r="K179" s="43"/>
      <c r="L179" s="42"/>
    </row>
    <row r="180" spans="1:12" ht="15">
      <c r="A180" s="23"/>
      <c r="B180" s="15"/>
      <c r="C180" s="11"/>
      <c r="D180" s="7" t="s">
        <v>23</v>
      </c>
      <c r="E180" s="57" t="s">
        <v>44</v>
      </c>
      <c r="F180" s="58">
        <v>30</v>
      </c>
      <c r="G180" s="60">
        <v>2.08</v>
      </c>
      <c r="H180" s="60">
        <v>0.4</v>
      </c>
      <c r="I180" s="60">
        <v>12.28</v>
      </c>
      <c r="J180" s="60">
        <v>62.4</v>
      </c>
      <c r="K180" s="43"/>
      <c r="L180" s="42"/>
    </row>
    <row r="181" spans="1:12" ht="15">
      <c r="A181" s="23"/>
      <c r="B181" s="15"/>
      <c r="C181" s="11"/>
      <c r="D181" s="7" t="s">
        <v>30</v>
      </c>
      <c r="E181" s="57" t="s">
        <v>40</v>
      </c>
      <c r="F181" s="58">
        <v>200</v>
      </c>
      <c r="G181" s="60">
        <v>7.0000000000000007E-2</v>
      </c>
      <c r="H181" s="60">
        <v>0.02</v>
      </c>
      <c r="I181" s="60">
        <v>15</v>
      </c>
      <c r="J181" s="60">
        <v>60</v>
      </c>
      <c r="K181" s="43">
        <v>376</v>
      </c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6">SUM(G177:G183)</f>
        <v>14.688000000000001</v>
      </c>
      <c r="H184" s="19">
        <f t="shared" si="76"/>
        <v>20.615999999999996</v>
      </c>
      <c r="I184" s="19">
        <f t="shared" si="76"/>
        <v>101.074</v>
      </c>
      <c r="J184" s="19">
        <f t="shared" si="76"/>
        <v>584.69999999999993</v>
      </c>
      <c r="K184" s="25"/>
      <c r="L184" s="19" t="s"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81</v>
      </c>
      <c r="F185" s="65">
        <v>60</v>
      </c>
      <c r="G185" s="59">
        <v>0.85199999999999998</v>
      </c>
      <c r="H185" s="59">
        <v>3.6179999999999999</v>
      </c>
      <c r="I185" s="59">
        <v>3.7559999999999998</v>
      </c>
      <c r="J185" s="59">
        <v>51</v>
      </c>
      <c r="K185" s="43">
        <v>55</v>
      </c>
      <c r="L185" s="42"/>
    </row>
    <row r="186" spans="1:12" ht="15">
      <c r="A186" s="23"/>
      <c r="B186" s="15"/>
      <c r="C186" s="11"/>
      <c r="D186" s="7" t="s">
        <v>27</v>
      </c>
      <c r="E186" s="57" t="s">
        <v>67</v>
      </c>
      <c r="F186" s="65">
        <v>200</v>
      </c>
      <c r="G186" s="72">
        <v>1.4160000000000001</v>
      </c>
      <c r="H186" s="72">
        <v>3.9600000000000004</v>
      </c>
      <c r="I186" s="72">
        <v>6.32</v>
      </c>
      <c r="J186" s="72">
        <v>71.8</v>
      </c>
      <c r="K186" s="43">
        <v>88</v>
      </c>
      <c r="L186" s="42"/>
    </row>
    <row r="187" spans="1:12" ht="15">
      <c r="A187" s="23"/>
      <c r="B187" s="15"/>
      <c r="C187" s="11"/>
      <c r="D187" s="7" t="s">
        <v>28</v>
      </c>
      <c r="E187" s="57" t="s">
        <v>94</v>
      </c>
      <c r="F187" s="65">
        <v>200</v>
      </c>
      <c r="G187" s="59">
        <v>14.055999999999999</v>
      </c>
      <c r="H187" s="59">
        <v>33.712000000000003</v>
      </c>
      <c r="I187" s="59">
        <v>18.952000000000002</v>
      </c>
      <c r="J187" s="59">
        <v>437.71199999999999</v>
      </c>
      <c r="K187" s="43">
        <v>259</v>
      </c>
      <c r="L187" s="42"/>
    </row>
    <row r="188" spans="1:12" ht="15">
      <c r="A188" s="23"/>
      <c r="B188" s="15"/>
      <c r="C188" s="11"/>
      <c r="D188" s="7" t="s">
        <v>29</v>
      </c>
      <c r="E188" s="57" t="s">
        <v>49</v>
      </c>
      <c r="F188" s="65">
        <v>180</v>
      </c>
      <c r="G188" s="59">
        <v>0.14400000000000002</v>
      </c>
      <c r="H188" s="59">
        <v>0.14400000000000002</v>
      </c>
      <c r="I188" s="59">
        <v>25.091999999999999</v>
      </c>
      <c r="J188" s="59">
        <v>103.13999999999999</v>
      </c>
      <c r="K188" s="43">
        <v>342</v>
      </c>
      <c r="L188" s="42"/>
    </row>
    <row r="189" spans="1:12" ht="15">
      <c r="A189" s="23"/>
      <c r="B189" s="15"/>
      <c r="C189" s="11"/>
      <c r="D189" s="7" t="s">
        <v>30</v>
      </c>
      <c r="E189" s="74" t="s">
        <v>79</v>
      </c>
      <c r="F189" s="75">
        <v>40</v>
      </c>
      <c r="G189" s="62">
        <v>2.72</v>
      </c>
      <c r="H189" s="62">
        <v>7.44</v>
      </c>
      <c r="I189" s="62">
        <v>26.32</v>
      </c>
      <c r="J189" s="62">
        <v>118.08</v>
      </c>
      <c r="K189" s="43"/>
      <c r="L189" s="42"/>
    </row>
    <row r="190" spans="1:12" ht="25.5">
      <c r="A190" s="23"/>
      <c r="B190" s="15"/>
      <c r="C190" s="11"/>
      <c r="D190" s="7" t="s">
        <v>31</v>
      </c>
      <c r="E190" s="57" t="s">
        <v>43</v>
      </c>
      <c r="F190" s="61">
        <v>30</v>
      </c>
      <c r="G190" s="62">
        <v>2.37</v>
      </c>
      <c r="H190" s="62">
        <v>0.54</v>
      </c>
      <c r="I190" s="62">
        <v>14.85</v>
      </c>
      <c r="J190" s="62">
        <v>72.900000000000006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57" t="s">
        <v>44</v>
      </c>
      <c r="F191" s="58">
        <v>30</v>
      </c>
      <c r="G191" s="60">
        <v>2.08</v>
      </c>
      <c r="H191" s="60">
        <v>0.4</v>
      </c>
      <c r="I191" s="60">
        <v>12.28</v>
      </c>
      <c r="J191" s="60">
        <v>62.4</v>
      </c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77">SUM(G185:G193)</f>
        <v>23.637999999999998</v>
      </c>
      <c r="H194" s="19">
        <f t="shared" si="77"/>
        <v>49.814</v>
      </c>
      <c r="I194" s="19">
        <f t="shared" si="77"/>
        <v>107.57</v>
      </c>
      <c r="J194" s="19">
        <f t="shared" si="77"/>
        <v>917.03199999999993</v>
      </c>
      <c r="K194" s="25"/>
      <c r="L194" s="19">
        <v>100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1240</v>
      </c>
      <c r="G195" s="32">
        <f t="shared" ref="G195" si="78">G184+G194</f>
        <v>38.326000000000001</v>
      </c>
      <c r="H195" s="32">
        <f t="shared" ref="H195" si="79">H184+H194</f>
        <v>70.429999999999993</v>
      </c>
      <c r="I195" s="32">
        <f t="shared" ref="I195" si="80">I184+I194</f>
        <v>208.64400000000001</v>
      </c>
      <c r="J195" s="32">
        <f t="shared" ref="J195:L195" si="81">J184+J194</f>
        <v>1501.732</v>
      </c>
      <c r="K195" s="32"/>
      <c r="L195" s="32" t="s">
        <v>86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1251.9000000000001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43.38091537061382</v>
      </c>
      <c r="H196" s="34">
        <f t="shared" si="82"/>
        <v>51.139879539555736</v>
      </c>
      <c r="I196" s="34">
        <f t="shared" si="82"/>
        <v>184.95689823541306</v>
      </c>
      <c r="J196" s="34">
        <f t="shared" si="82"/>
        <v>1374.291947691037</v>
      </c>
      <c r="K196" s="34"/>
      <c r="L196" s="34" t="e">
        <f>(L24+L43+L62+L81+L100+L119+L138+L157+L176+L195)/(IF(L24=0,0,1)+IF(L43=0,0,1)+IF(L62=0,0,1)+IF(L81=0,N1950,1)+IF(L100=0,0,1)+IF(L119=0,0,1)+IF(L138=0,0,1)+IF(L157=0,0,1)+IF(L176=0,0,1)+IF(L195=0,0,1))</f>
        <v>#VALUE!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2023-10-24T08:09:05Z</dcterms:modified>
</cp:coreProperties>
</file>